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 activeTab="1"/>
  </bookViews>
  <sheets>
    <sheet name="102-16.10.20" sheetId="5" r:id="rId1"/>
    <sheet name="114-16.12.20" sheetId="4" r:id="rId2"/>
  </sheets>
  <calcPr calcId="152511"/>
</workbook>
</file>

<file path=xl/calcChain.xml><?xml version="1.0" encoding="utf-8"?>
<calcChain xmlns="http://schemas.openxmlformats.org/spreadsheetml/2006/main">
  <c r="F50" i="4" l="1"/>
  <c r="F46" i="5"/>
  <c r="F41" i="5"/>
  <c r="F33" i="5"/>
  <c r="F22" i="5"/>
  <c r="F15" i="5"/>
  <c r="F34" i="5" s="1"/>
  <c r="F33" i="4" l="1"/>
  <c r="F22" i="4"/>
  <c r="F15" i="4"/>
  <c r="F34" i="4" l="1"/>
  <c r="F52" i="4" s="1"/>
</calcChain>
</file>

<file path=xl/sharedStrings.xml><?xml version="1.0" encoding="utf-8"?>
<sst xmlns="http://schemas.openxmlformats.org/spreadsheetml/2006/main" count="275" uniqueCount="129">
  <si>
    <t>СОГЛАСОВАНО</t>
  </si>
  <si>
    <t>жилищно-коммунального хозяйства на территории МО Константиновское на 2021 год",</t>
  </si>
  <si>
    <t xml:space="preserve">Глава муниципального образования </t>
  </si>
  <si>
    <t>МО Константиновское</t>
  </si>
  <si>
    <t>Т.В.Зыкова</t>
  </si>
  <si>
    <t>Перечень мероприятий к ведомственной целевой программе</t>
  </si>
  <si>
    <t xml:space="preserve">               "Мероприятия в сфере жилищно-коммунального хозяйства на территории МО Константиновское на 2021 год"</t>
  </si>
  <si>
    <t>№ п/п</t>
  </si>
  <si>
    <t xml:space="preserve">Адрес производства работ </t>
  </si>
  <si>
    <t>Ожидаемые конечные результаты</t>
  </si>
  <si>
    <t>Объем финансирования в тыс.  руб.</t>
  </si>
  <si>
    <t>ОКВЭД</t>
  </si>
  <si>
    <t>приложения</t>
  </si>
  <si>
    <t>Мероприятия по благоустройству придомовых территорий и дворовых территорий (целевая статья 60000 00 130)</t>
  </si>
  <si>
    <t>1.1.</t>
  </si>
  <si>
    <t xml:space="preserve">Текущий ремонт асфальтового покрытия </t>
  </si>
  <si>
    <t>территория МО</t>
  </si>
  <si>
    <t>2-4 кв.</t>
  </si>
  <si>
    <t>2000  м2</t>
  </si>
  <si>
    <t>45.23.000 45.23.250</t>
  </si>
  <si>
    <t>1.2.</t>
  </si>
  <si>
    <t xml:space="preserve"> ул. Тамбасова, д.13/2</t>
  </si>
  <si>
    <t xml:space="preserve"> м2</t>
  </si>
  <si>
    <t>45.23.630</t>
  </si>
  <si>
    <t>1.3.</t>
  </si>
  <si>
    <t>Ремонт газонов</t>
  </si>
  <si>
    <t>ул. П.Гарькавого д. 34/1  Тамбасова д.27/2   ул. Здоровцева д,31/1   ул. Здоровцева д,33/1</t>
  </si>
  <si>
    <t>2-3 кв.</t>
  </si>
  <si>
    <t>1080 м2</t>
  </si>
  <si>
    <t>43.12.3</t>
  </si>
  <si>
    <t>1.4.</t>
  </si>
  <si>
    <t xml:space="preserve">Ремонт набивного основания </t>
  </si>
  <si>
    <t>290 м2</t>
  </si>
  <si>
    <t>Установка газонных ограждений</t>
  </si>
  <si>
    <t>200 м.п.</t>
  </si>
  <si>
    <t>27.10.920</t>
  </si>
  <si>
    <t>ИТОГО по ц.ст.60000 00 130</t>
  </si>
  <si>
    <t>Озеленение территории муниципального образования (целевая статья 60000 00 150)</t>
  </si>
  <si>
    <t>2.1.</t>
  </si>
  <si>
    <t>Посадки цветов в вазоны</t>
  </si>
  <si>
    <t>2 кв.</t>
  </si>
  <si>
    <t>01.12.270, 01.12.330</t>
  </si>
  <si>
    <t>2.2.</t>
  </si>
  <si>
    <t>Удаление аварийных деревьев</t>
  </si>
  <si>
    <t>2- 4 кв.</t>
  </si>
  <si>
    <t>45.11.210</t>
  </si>
  <si>
    <t>2.3.</t>
  </si>
  <si>
    <t>Уборка  территорий  ЗНОП МЗ</t>
  </si>
  <si>
    <t>1-4 кв.</t>
  </si>
  <si>
    <t xml:space="preserve">33 ЗНОП         </t>
  </si>
  <si>
    <t>90.00.310</t>
  </si>
  <si>
    <t>2.4.</t>
  </si>
  <si>
    <t>Посадка деревьев</t>
  </si>
  <si>
    <t>пр. Ветеранов, д.152/2-5</t>
  </si>
  <si>
    <t>ИТОГО по ц.ст.60000 00 150</t>
  </si>
  <si>
    <t>Прочие мероприя в области благоустройства территории муниципального образования (целевая статья 60000 00 160)</t>
  </si>
  <si>
    <t>3.1.</t>
  </si>
  <si>
    <t>ул. Тамбасова д. 36, корп. 1</t>
  </si>
  <si>
    <t xml:space="preserve"> 2221 м2</t>
  </si>
  <si>
    <t>3.2.</t>
  </si>
  <si>
    <t>Реконструкция детской площадки, благоустройство по проекту</t>
  </si>
  <si>
    <t>пр.Народного Ополчения, д.241</t>
  </si>
  <si>
    <t>1764,4 м2</t>
  </si>
  <si>
    <t>3.3.</t>
  </si>
  <si>
    <t>пр.Народного Ополчения, д.227</t>
  </si>
  <si>
    <t>2219,2 м2</t>
  </si>
  <si>
    <t>3.4.</t>
  </si>
  <si>
    <t>Интернациональная, д.7</t>
  </si>
  <si>
    <t>3.5.</t>
  </si>
  <si>
    <t>Технический надзор</t>
  </si>
  <si>
    <t>3.6.</t>
  </si>
  <si>
    <t>Завоз песка в песочницы</t>
  </si>
  <si>
    <t>28,8 м3</t>
  </si>
  <si>
    <t>14.21</t>
  </si>
  <si>
    <t>3.7.</t>
  </si>
  <si>
    <t>Обслуживание и текущий ремонт детского оборудования (площадок)</t>
  </si>
  <si>
    <t>41 шт.</t>
  </si>
  <si>
    <t>3.8.</t>
  </si>
  <si>
    <t>10 шт</t>
  </si>
  <si>
    <t>3.9.</t>
  </si>
  <si>
    <t>Новогоднее оформление территории</t>
  </si>
  <si>
    <t>4 кв.</t>
  </si>
  <si>
    <t>71.11.3</t>
  </si>
  <si>
    <t>ИТОГО по ц.ст.60000 00 160</t>
  </si>
  <si>
    <t>ВСЕГО по программе</t>
  </si>
  <si>
    <t>Восстановительная стоимость зеленых насаждений</t>
  </si>
  <si>
    <t>Проектирование 3 адреса</t>
  </si>
  <si>
    <t xml:space="preserve">ул.П.Гарькавого д.38 корп.1 </t>
  </si>
  <si>
    <t>пр.Ветеранов,д. 156 - П.Гарькавого, д. 34-3</t>
  </si>
  <si>
    <t>пр.Ветеранов,д. 160</t>
  </si>
  <si>
    <t>Сметные расчеты</t>
  </si>
  <si>
    <t>ИТОГО</t>
  </si>
  <si>
    <t xml:space="preserve">Ремонт асфльтового покрытия проезда </t>
  </si>
  <si>
    <t>2.5.</t>
  </si>
  <si>
    <t>17 шт.</t>
  </si>
  <si>
    <t>Комплексное благоустройство  территории детской площадки</t>
  </si>
  <si>
    <t>Обустройство детской площадки</t>
  </si>
  <si>
    <t>Установка информационных стендов на тренажерных площадок</t>
  </si>
  <si>
    <t>Сроки реализации</t>
  </si>
  <si>
    <t>Наименование мероприятия, 
виды работ</t>
  </si>
  <si>
    <t>Приложение к ведомственной целевой программе "Мероприятия в сфере</t>
  </si>
  <si>
    <t>ул. Интернациональная, д. 7</t>
  </si>
  <si>
    <t>утвержденной Постановлением Местной Администрации № 102 от 16.10.2020 г.</t>
  </si>
  <si>
    <t>ул.П.Гарькавого д.36 корп.2 -д.38 корп.2</t>
  </si>
  <si>
    <t>пр.Ветеранов, д.146-Тамбасова, д.24, корп.1</t>
  </si>
  <si>
    <t>Корректировка проектов</t>
  </si>
  <si>
    <t>Установка оборудования, устройство резинового покрытия</t>
  </si>
  <si>
    <t>пр.Народного Ополчения, д.233</t>
  </si>
  <si>
    <t>пр.Ветеранов,д. 160 (Гарькавого 38-3 резерв)</t>
  </si>
  <si>
    <t>пр.Н.Ополчения, д.241</t>
  </si>
  <si>
    <t>пр.Н.Ополчения, д.227</t>
  </si>
  <si>
    <t>24,8 м3</t>
  </si>
  <si>
    <t>580 м2</t>
  </si>
  <si>
    <t>2160 м2</t>
  </si>
  <si>
    <t>34 шт.</t>
  </si>
  <si>
    <t>все разделы</t>
  </si>
  <si>
    <t xml:space="preserve"> </t>
  </si>
  <si>
    <t>1575 м2</t>
  </si>
  <si>
    <t>382 м2</t>
  </si>
  <si>
    <t>115 м2</t>
  </si>
  <si>
    <t xml:space="preserve"> 2600 м2</t>
  </si>
  <si>
    <t>Комплексное благоустройство  территории</t>
  </si>
  <si>
    <t>38 шт.</t>
  </si>
  <si>
    <t>пр.Ветеранов,д. 156 - П.Гарькавого, д. 34-1</t>
  </si>
  <si>
    <t>12 м.п.</t>
  </si>
  <si>
    <t>Ремонт газонных ограждений</t>
  </si>
  <si>
    <t>утвержденной Постановлением Местной Администрации № 114 от 16.12.2020 г.</t>
  </si>
  <si>
    <t>ИТОГО восстановительная стоимость</t>
  </si>
  <si>
    <t>ИТОГО восст.стоимость, проекты и сметы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</si>
</sst>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5" tint="0.3999755851924192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7" xfId="0" applyFont="1" applyFill="1" applyBorder="1"/>
    <xf numFmtId="0" fontId="2" fillId="0" borderId="12" xfId="0" applyFont="1" applyFill="1" applyBorder="1"/>
    <xf numFmtId="0" fontId="11" fillId="0" borderId="12" xfId="0" applyFont="1" applyFill="1" applyBorder="1"/>
    <xf numFmtId="0" fontId="2" fillId="0" borderId="11" xfId="0" applyFont="1" applyFill="1" applyBorder="1"/>
    <xf numFmtId="0" fontId="2" fillId="0" borderId="16" xfId="0" applyFont="1" applyFill="1" applyBorder="1"/>
    <xf numFmtId="0" fontId="0" fillId="0" borderId="17" xfId="0" applyFill="1" applyBorder="1"/>
    <xf numFmtId="0" fontId="2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2" fillId="0" borderId="0" xfId="0" applyNumberFormat="1" applyFont="1" applyFill="1"/>
    <xf numFmtId="0" fontId="7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14" fillId="0" borderId="16" xfId="1" applyFont="1" applyFill="1" applyBorder="1"/>
    <xf numFmtId="0" fontId="15" fillId="0" borderId="17" xfId="1" applyFont="1" applyFill="1" applyBorder="1"/>
    <xf numFmtId="0" fontId="15" fillId="0" borderId="17" xfId="1" applyFont="1" applyBorder="1"/>
    <xf numFmtId="0" fontId="15" fillId="0" borderId="15" xfId="1" applyFont="1" applyBorder="1"/>
    <xf numFmtId="0" fontId="15" fillId="0" borderId="0" xfId="1" applyFont="1" applyFill="1" applyBorder="1"/>
    <xf numFmtId="0" fontId="15" fillId="0" borderId="0" xfId="1" applyFont="1" applyBorder="1" applyAlignment="1">
      <alignment horizontal="center"/>
    </xf>
    <xf numFmtId="0" fontId="15" fillId="0" borderId="0" xfId="1" applyFont="1" applyBorder="1"/>
    <xf numFmtId="0" fontId="15" fillId="0" borderId="13" xfId="1" applyFont="1" applyBorder="1"/>
    <xf numFmtId="0" fontId="15" fillId="0" borderId="7" xfId="1" applyFont="1" applyBorder="1"/>
    <xf numFmtId="0" fontId="15" fillId="0" borderId="12" xfId="1" applyFont="1" applyFill="1" applyBorder="1"/>
    <xf numFmtId="0" fontId="16" fillId="0" borderId="12" xfId="1" applyFont="1" applyBorder="1"/>
    <xf numFmtId="0" fontId="16" fillId="0" borderId="12" xfId="1" applyFont="1" applyFill="1" applyBorder="1"/>
    <xf numFmtId="0" fontId="15" fillId="0" borderId="16" xfId="1" applyFont="1" applyBorder="1"/>
    <xf numFmtId="0" fontId="15" fillId="0" borderId="17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2" xfId="1" applyFont="1" applyBorder="1"/>
    <xf numFmtId="0" fontId="18" fillId="0" borderId="23" xfId="0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center"/>
    </xf>
    <xf numFmtId="0" fontId="15" fillId="0" borderId="23" xfId="1" applyFont="1" applyBorder="1"/>
    <xf numFmtId="0" fontId="15" fillId="0" borderId="28" xfId="1" applyFont="1" applyBorder="1" applyAlignment="1">
      <alignment horizontal="center"/>
    </xf>
    <xf numFmtId="0" fontId="15" fillId="0" borderId="28" xfId="1" applyFont="1" applyBorder="1"/>
    <xf numFmtId="0" fontId="13" fillId="0" borderId="6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wrapText="1"/>
    </xf>
    <xf numFmtId="0" fontId="17" fillId="0" borderId="28" xfId="1" applyFont="1" applyBorder="1" applyAlignment="1">
      <alignment horizontal="center" wrapText="1"/>
    </xf>
    <xf numFmtId="0" fontId="17" fillId="0" borderId="17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0" fontId="20" fillId="2" borderId="24" xfId="1" applyFont="1" applyFill="1" applyBorder="1"/>
    <xf numFmtId="0" fontId="20" fillId="2" borderId="29" xfId="1" applyFont="1" applyFill="1" applyBorder="1"/>
    <xf numFmtId="0" fontId="22" fillId="0" borderId="0" xfId="0" applyFont="1"/>
    <xf numFmtId="164" fontId="22" fillId="0" borderId="0" xfId="0" applyNumberFormat="1" applyFont="1"/>
    <xf numFmtId="164" fontId="2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9" fillId="2" borderId="26" xfId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5" fillId="0" borderId="22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80" zoomScaleNormal="80" workbookViewId="0">
      <selection activeCell="F47" sqref="F47"/>
    </sheetView>
  </sheetViews>
  <sheetFormatPr defaultColWidth="8.88671875" defaultRowHeight="15.6" x14ac:dyDescent="0.3"/>
  <cols>
    <col min="1" max="1" width="6.33203125" style="1" customWidth="1"/>
    <col min="2" max="2" width="34.88671875" style="2" customWidth="1"/>
    <col min="3" max="3" width="29.6640625" style="1" customWidth="1"/>
    <col min="4" max="4" width="12" style="1" customWidth="1"/>
    <col min="5" max="5" width="11.6640625" style="1" customWidth="1"/>
    <col min="6" max="7" width="17.88671875" style="1" customWidth="1"/>
    <col min="8" max="8" width="13.33203125" style="1" customWidth="1"/>
    <col min="9" max="16384" width="8.88671875" style="1"/>
  </cols>
  <sheetData>
    <row r="1" spans="1:8" x14ac:dyDescent="0.3">
      <c r="H1" s="3" t="s">
        <v>100</v>
      </c>
    </row>
    <row r="2" spans="1:8" x14ac:dyDescent="0.3">
      <c r="A2" s="4" t="s">
        <v>0</v>
      </c>
      <c r="H2" s="3" t="s">
        <v>1</v>
      </c>
    </row>
    <row r="3" spans="1:8" x14ac:dyDescent="0.3">
      <c r="A3" s="4" t="s">
        <v>2</v>
      </c>
      <c r="H3" s="3" t="s">
        <v>102</v>
      </c>
    </row>
    <row r="4" spans="1:8" x14ac:dyDescent="0.3">
      <c r="A4" s="4" t="s">
        <v>3</v>
      </c>
      <c r="C4" s="5" t="s">
        <v>4</v>
      </c>
    </row>
    <row r="6" spans="1:8" x14ac:dyDescent="0.3">
      <c r="C6" s="6" t="s">
        <v>5</v>
      </c>
    </row>
    <row r="7" spans="1:8" x14ac:dyDescent="0.3">
      <c r="B7" s="7" t="s">
        <v>6</v>
      </c>
      <c r="C7" s="8"/>
      <c r="D7" s="8"/>
      <c r="E7" s="8"/>
      <c r="F7" s="8"/>
      <c r="G7" s="8"/>
    </row>
    <row r="9" spans="1:8" ht="46.8" x14ac:dyDescent="0.3">
      <c r="A9" s="15" t="s">
        <v>7</v>
      </c>
      <c r="B9" s="15" t="s">
        <v>99</v>
      </c>
      <c r="C9" s="15" t="s">
        <v>8</v>
      </c>
      <c r="D9" s="15" t="s">
        <v>98</v>
      </c>
      <c r="E9" s="15" t="s">
        <v>9</v>
      </c>
      <c r="F9" s="15" t="s">
        <v>10</v>
      </c>
      <c r="G9" s="15" t="s">
        <v>11</v>
      </c>
      <c r="H9" s="19" t="s">
        <v>12</v>
      </c>
    </row>
    <row r="10" spans="1:8" x14ac:dyDescent="0.3">
      <c r="A10" s="9">
        <v>1</v>
      </c>
      <c r="B10" s="10" t="s">
        <v>13</v>
      </c>
      <c r="C10" s="11"/>
      <c r="D10" s="11"/>
      <c r="E10" s="11"/>
      <c r="F10" s="11"/>
      <c r="G10" s="12"/>
      <c r="H10" s="13"/>
    </row>
    <row r="11" spans="1:8" ht="31.2" x14ac:dyDescent="0.3">
      <c r="A11" s="14" t="s">
        <v>14</v>
      </c>
      <c r="B11" s="15" t="s">
        <v>15</v>
      </c>
      <c r="C11" s="16" t="s">
        <v>16</v>
      </c>
      <c r="D11" s="16" t="s">
        <v>17</v>
      </c>
      <c r="E11" s="17" t="s">
        <v>18</v>
      </c>
      <c r="F11" s="18">
        <v>3074.1</v>
      </c>
      <c r="G11" s="15" t="s">
        <v>19</v>
      </c>
      <c r="H11" s="19">
        <v>1</v>
      </c>
    </row>
    <row r="12" spans="1:8" ht="31.2" x14ac:dyDescent="0.3">
      <c r="A12" s="20" t="s">
        <v>20</v>
      </c>
      <c r="B12" s="21" t="s">
        <v>92</v>
      </c>
      <c r="C12" s="22" t="s">
        <v>21</v>
      </c>
      <c r="D12" s="23" t="s">
        <v>17</v>
      </c>
      <c r="E12" s="19" t="s">
        <v>22</v>
      </c>
      <c r="F12" s="22">
        <v>2346.9</v>
      </c>
      <c r="G12" s="15" t="s">
        <v>23</v>
      </c>
      <c r="H12" s="19">
        <v>2</v>
      </c>
    </row>
    <row r="13" spans="1:8" x14ac:dyDescent="0.3">
      <c r="A13" s="14" t="s">
        <v>24</v>
      </c>
      <c r="B13" s="22" t="s">
        <v>31</v>
      </c>
      <c r="C13" s="15" t="s">
        <v>16</v>
      </c>
      <c r="D13" s="15" t="s">
        <v>27</v>
      </c>
      <c r="E13" s="15" t="s">
        <v>32</v>
      </c>
      <c r="F13" s="141">
        <v>40.200000000000003</v>
      </c>
      <c r="G13" s="24" t="s">
        <v>29</v>
      </c>
      <c r="H13" s="19">
        <v>3</v>
      </c>
    </row>
    <row r="14" spans="1:8" ht="16.2" thickBot="1" x14ac:dyDescent="0.35">
      <c r="A14" s="14" t="s">
        <v>30</v>
      </c>
      <c r="B14" s="21" t="s">
        <v>33</v>
      </c>
      <c r="C14" s="21" t="s">
        <v>16</v>
      </c>
      <c r="D14" s="21" t="s">
        <v>27</v>
      </c>
      <c r="E14" s="21" t="s">
        <v>34</v>
      </c>
      <c r="F14" s="141">
        <v>494</v>
      </c>
      <c r="G14" s="21" t="s">
        <v>35</v>
      </c>
      <c r="H14" s="25">
        <v>4</v>
      </c>
    </row>
    <row r="15" spans="1:8" ht="16.2" thickBot="1" x14ac:dyDescent="0.35">
      <c r="A15" s="26"/>
      <c r="B15" s="27"/>
      <c r="C15" s="28" t="s">
        <v>36</v>
      </c>
      <c r="D15" s="29"/>
      <c r="E15" s="29"/>
      <c r="F15" s="30">
        <f>SUM(F11:F14)</f>
        <v>5955.2</v>
      </c>
      <c r="G15" s="31"/>
      <c r="H15" s="32"/>
    </row>
    <row r="16" spans="1:8" x14ac:dyDescent="0.3">
      <c r="A16" s="9">
        <v>2</v>
      </c>
      <c r="B16" s="33" t="s">
        <v>37</v>
      </c>
      <c r="C16" s="34"/>
      <c r="D16" s="34"/>
      <c r="E16" s="34"/>
      <c r="F16" s="34"/>
      <c r="G16" s="34"/>
      <c r="H16" s="35"/>
    </row>
    <row r="17" spans="1:8" ht="31.2" x14ac:dyDescent="0.3">
      <c r="A17" s="23" t="s">
        <v>38</v>
      </c>
      <c r="B17" s="23" t="s">
        <v>39</v>
      </c>
      <c r="C17" s="15" t="s">
        <v>16</v>
      </c>
      <c r="D17" s="23" t="s">
        <v>40</v>
      </c>
      <c r="E17" s="23">
        <v>1500</v>
      </c>
      <c r="F17" s="142">
        <v>97.6</v>
      </c>
      <c r="G17" s="36" t="s">
        <v>41</v>
      </c>
      <c r="H17" s="19">
        <v>5</v>
      </c>
    </row>
    <row r="18" spans="1:8" x14ac:dyDescent="0.3">
      <c r="A18" s="23" t="s">
        <v>42</v>
      </c>
      <c r="B18" s="15" t="s">
        <v>43</v>
      </c>
      <c r="C18" s="15" t="s">
        <v>16</v>
      </c>
      <c r="D18" s="15" t="s">
        <v>44</v>
      </c>
      <c r="E18" s="15">
        <v>40</v>
      </c>
      <c r="F18" s="2">
        <v>692.9</v>
      </c>
      <c r="G18" s="15" t="s">
        <v>45</v>
      </c>
      <c r="H18" s="19">
        <v>6</v>
      </c>
    </row>
    <row r="19" spans="1:8" x14ac:dyDescent="0.3">
      <c r="A19" s="37" t="s">
        <v>46</v>
      </c>
      <c r="B19" s="15" t="s">
        <v>47</v>
      </c>
      <c r="C19" s="15" t="s">
        <v>16</v>
      </c>
      <c r="D19" s="16" t="s">
        <v>48</v>
      </c>
      <c r="E19" s="15" t="s">
        <v>49</v>
      </c>
      <c r="F19" s="38">
        <v>2427.1</v>
      </c>
      <c r="G19" s="39" t="s">
        <v>50</v>
      </c>
      <c r="H19" s="40">
        <v>7</v>
      </c>
    </row>
    <row r="20" spans="1:8" ht="20.399999999999999" x14ac:dyDescent="0.3">
      <c r="A20" s="37" t="s">
        <v>51</v>
      </c>
      <c r="B20" s="15" t="s">
        <v>25</v>
      </c>
      <c r="C20" s="77" t="s">
        <v>26</v>
      </c>
      <c r="D20" s="15" t="s">
        <v>27</v>
      </c>
      <c r="E20" s="23" t="s">
        <v>28</v>
      </c>
      <c r="F20" s="19">
        <v>374.1</v>
      </c>
      <c r="G20" s="19" t="s">
        <v>29</v>
      </c>
      <c r="H20" s="40">
        <v>8</v>
      </c>
    </row>
    <row r="21" spans="1:8" x14ac:dyDescent="0.3">
      <c r="A21" s="37" t="s">
        <v>93</v>
      </c>
      <c r="B21" s="15" t="s">
        <v>52</v>
      </c>
      <c r="C21" s="15" t="s">
        <v>53</v>
      </c>
      <c r="D21" s="15" t="s">
        <v>27</v>
      </c>
      <c r="E21" s="15" t="s">
        <v>94</v>
      </c>
      <c r="F21" s="38">
        <v>218.8</v>
      </c>
      <c r="G21" s="39"/>
      <c r="H21" s="40">
        <v>9</v>
      </c>
    </row>
    <row r="22" spans="1:8" ht="16.2" thickBot="1" x14ac:dyDescent="0.35">
      <c r="A22" s="37"/>
      <c r="B22" s="73"/>
      <c r="C22" s="74" t="s">
        <v>54</v>
      </c>
      <c r="D22" s="75"/>
      <c r="E22" s="75"/>
      <c r="F22" s="76">
        <f>SUM(F17:F21)</f>
        <v>3810.5</v>
      </c>
      <c r="G22" s="41"/>
      <c r="H22" s="25"/>
    </row>
    <row r="23" spans="1:8" x14ac:dyDescent="0.3">
      <c r="A23" s="9">
        <v>3</v>
      </c>
      <c r="B23" s="33" t="s">
        <v>55</v>
      </c>
      <c r="C23" s="34"/>
      <c r="D23" s="34"/>
      <c r="E23" s="34"/>
      <c r="F23" s="34"/>
      <c r="G23" s="34"/>
      <c r="H23" s="35"/>
    </row>
    <row r="24" spans="1:8" ht="31.2" x14ac:dyDescent="0.3">
      <c r="A24" s="42" t="s">
        <v>56</v>
      </c>
      <c r="B24" s="15" t="s">
        <v>95</v>
      </c>
      <c r="C24" s="15" t="s">
        <v>57</v>
      </c>
      <c r="D24" s="23" t="s">
        <v>17</v>
      </c>
      <c r="E24" s="19" t="s">
        <v>58</v>
      </c>
      <c r="F24" s="2">
        <v>5120.8</v>
      </c>
      <c r="G24" s="15" t="s">
        <v>23</v>
      </c>
      <c r="H24" s="19">
        <v>10</v>
      </c>
    </row>
    <row r="25" spans="1:8" ht="31.2" x14ac:dyDescent="0.3">
      <c r="A25" s="42" t="s">
        <v>59</v>
      </c>
      <c r="B25" s="21" t="s">
        <v>60</v>
      </c>
      <c r="C25" s="15" t="s">
        <v>61</v>
      </c>
      <c r="D25" s="23" t="s">
        <v>17</v>
      </c>
      <c r="E25" s="15" t="s">
        <v>62</v>
      </c>
      <c r="F25" s="19">
        <v>6560.8</v>
      </c>
      <c r="G25" s="15" t="s">
        <v>23</v>
      </c>
      <c r="H25" s="19">
        <v>11</v>
      </c>
    </row>
    <row r="26" spans="1:8" ht="31.2" x14ac:dyDescent="0.3">
      <c r="A26" s="42" t="s">
        <v>63</v>
      </c>
      <c r="B26" s="21" t="s">
        <v>60</v>
      </c>
      <c r="C26" s="15" t="s">
        <v>64</v>
      </c>
      <c r="D26" s="23" t="s">
        <v>17</v>
      </c>
      <c r="E26" s="15" t="s">
        <v>65</v>
      </c>
      <c r="F26" s="19">
        <v>2956</v>
      </c>
      <c r="G26" s="15" t="s">
        <v>23</v>
      </c>
      <c r="H26" s="32">
        <v>12</v>
      </c>
    </row>
    <row r="27" spans="1:8" x14ac:dyDescent="0.3">
      <c r="A27" s="43" t="s">
        <v>66</v>
      </c>
      <c r="B27" s="44" t="s">
        <v>96</v>
      </c>
      <c r="C27" s="45" t="s">
        <v>67</v>
      </c>
      <c r="D27" s="46" t="s">
        <v>17</v>
      </c>
      <c r="E27" s="47"/>
      <c r="F27" s="25">
        <v>5335.3</v>
      </c>
      <c r="G27" s="45" t="s">
        <v>23</v>
      </c>
      <c r="H27" s="87">
        <v>13</v>
      </c>
    </row>
    <row r="28" spans="1:8" x14ac:dyDescent="0.3">
      <c r="A28" s="42" t="s">
        <v>68</v>
      </c>
      <c r="B28" s="48" t="s">
        <v>69</v>
      </c>
      <c r="C28" s="15"/>
      <c r="D28" s="15" t="s">
        <v>17</v>
      </c>
      <c r="E28" s="13"/>
      <c r="F28" s="38">
        <v>414.8</v>
      </c>
      <c r="G28" s="15"/>
      <c r="H28" s="32">
        <v>14</v>
      </c>
    </row>
    <row r="29" spans="1:8" x14ac:dyDescent="0.3">
      <c r="A29" s="49" t="s">
        <v>70</v>
      </c>
      <c r="B29" s="15" t="s">
        <v>71</v>
      </c>
      <c r="C29" s="15" t="s">
        <v>16</v>
      </c>
      <c r="D29" s="15" t="s">
        <v>27</v>
      </c>
      <c r="E29" s="21" t="s">
        <v>72</v>
      </c>
      <c r="F29" s="2">
        <v>72.5</v>
      </c>
      <c r="G29" s="15" t="s">
        <v>73</v>
      </c>
      <c r="H29" s="19">
        <v>15</v>
      </c>
    </row>
    <row r="30" spans="1:8" ht="31.2" x14ac:dyDescent="0.3">
      <c r="A30" s="42" t="s">
        <v>74</v>
      </c>
      <c r="B30" s="22" t="s">
        <v>75</v>
      </c>
      <c r="C30" s="15" t="s">
        <v>16</v>
      </c>
      <c r="D30" s="23" t="s">
        <v>48</v>
      </c>
      <c r="E30" s="15" t="s">
        <v>76</v>
      </c>
      <c r="F30" s="38">
        <v>3124</v>
      </c>
      <c r="G30" s="15" t="s">
        <v>23</v>
      </c>
      <c r="H30" s="19">
        <v>16</v>
      </c>
    </row>
    <row r="31" spans="1:8" ht="31.2" x14ac:dyDescent="0.3">
      <c r="A31" s="42" t="s">
        <v>77</v>
      </c>
      <c r="B31" s="50" t="s">
        <v>97</v>
      </c>
      <c r="C31" s="16" t="s">
        <v>16</v>
      </c>
      <c r="D31" s="23" t="s">
        <v>17</v>
      </c>
      <c r="E31" s="39" t="s">
        <v>78</v>
      </c>
      <c r="F31" s="2">
        <v>186.5</v>
      </c>
      <c r="G31" s="15"/>
      <c r="H31" s="19">
        <v>17</v>
      </c>
    </row>
    <row r="32" spans="1:8" x14ac:dyDescent="0.3">
      <c r="A32" s="80" t="s">
        <v>79</v>
      </c>
      <c r="B32" s="16" t="s">
        <v>80</v>
      </c>
      <c r="C32" s="16" t="s">
        <v>16</v>
      </c>
      <c r="D32" s="16" t="s">
        <v>81</v>
      </c>
      <c r="E32" s="88"/>
      <c r="F32" s="18">
        <v>368</v>
      </c>
      <c r="G32" s="15" t="s">
        <v>82</v>
      </c>
      <c r="H32" s="19">
        <v>18</v>
      </c>
    </row>
    <row r="33" spans="1:8" x14ac:dyDescent="0.3">
      <c r="A33" s="42"/>
      <c r="B33" s="15"/>
      <c r="C33" s="81" t="s">
        <v>83</v>
      </c>
      <c r="D33" s="15"/>
      <c r="E33" s="51"/>
      <c r="F33" s="82">
        <f>SUM(F24:F32)</f>
        <v>24138.7</v>
      </c>
      <c r="G33" s="31"/>
      <c r="H33" s="32"/>
    </row>
    <row r="34" spans="1:8" x14ac:dyDescent="0.3">
      <c r="A34" s="13"/>
      <c r="B34" s="23"/>
      <c r="C34" s="81" t="s">
        <v>84</v>
      </c>
      <c r="D34" s="81"/>
      <c r="E34" s="81"/>
      <c r="F34" s="83">
        <f>F15+F22+F33</f>
        <v>33904.400000000001</v>
      </c>
      <c r="G34" s="12"/>
      <c r="H34" s="13"/>
    </row>
    <row r="35" spans="1:8" x14ac:dyDescent="0.3">
      <c r="A35" s="65"/>
      <c r="B35" s="86"/>
      <c r="C35" s="78"/>
      <c r="D35" s="78"/>
      <c r="E35" s="78"/>
      <c r="F35" s="79"/>
      <c r="G35" s="57"/>
      <c r="H35" s="57"/>
    </row>
    <row r="36" spans="1:8" x14ac:dyDescent="0.3">
      <c r="B36" s="52" t="s">
        <v>85</v>
      </c>
      <c r="C36" s="53"/>
      <c r="D36" s="53"/>
      <c r="E36" s="53"/>
      <c r="F36" s="54"/>
    </row>
    <row r="37" spans="1:8" x14ac:dyDescent="0.3">
      <c r="B37" s="55"/>
      <c r="C37" s="56" t="s">
        <v>61</v>
      </c>
      <c r="D37" s="57"/>
      <c r="E37" s="56"/>
      <c r="F37" s="58">
        <v>0</v>
      </c>
    </row>
    <row r="38" spans="1:8" x14ac:dyDescent="0.3">
      <c r="B38" s="55"/>
      <c r="C38" s="56" t="s">
        <v>64</v>
      </c>
      <c r="D38" s="57"/>
      <c r="E38" s="56"/>
      <c r="F38" s="58">
        <v>72.5</v>
      </c>
    </row>
    <row r="39" spans="1:8" x14ac:dyDescent="0.3">
      <c r="B39" s="55"/>
      <c r="C39" s="56" t="s">
        <v>57</v>
      </c>
      <c r="D39" s="84"/>
      <c r="E39" s="84"/>
      <c r="F39" s="58">
        <v>202.6</v>
      </c>
    </row>
    <row r="40" spans="1:8" x14ac:dyDescent="0.3">
      <c r="A40" s="56"/>
      <c r="B40" s="59"/>
      <c r="C40" s="60" t="s">
        <v>101</v>
      </c>
      <c r="D40" s="61"/>
      <c r="E40" s="61"/>
      <c r="F40" s="62">
        <v>17.600000000000001</v>
      </c>
      <c r="G40" s="56"/>
      <c r="H40" s="56"/>
    </row>
    <row r="41" spans="1:8" x14ac:dyDescent="0.3">
      <c r="A41" s="56"/>
      <c r="B41" s="55" t="s">
        <v>127</v>
      </c>
      <c r="C41" s="56"/>
      <c r="D41" s="84"/>
      <c r="E41" s="84"/>
      <c r="F41" s="58">
        <f>SUM(F37:F40)</f>
        <v>292.70000000000005</v>
      </c>
      <c r="G41" s="56"/>
      <c r="H41" s="56"/>
    </row>
    <row r="42" spans="1:8" x14ac:dyDescent="0.3">
      <c r="B42" s="63" t="s">
        <v>86</v>
      </c>
      <c r="C42" s="64" t="s">
        <v>87</v>
      </c>
      <c r="D42" s="65"/>
      <c r="E42" s="53"/>
      <c r="F42" s="54">
        <v>1550</v>
      </c>
    </row>
    <row r="43" spans="1:8" x14ac:dyDescent="0.3">
      <c r="B43" s="55"/>
      <c r="C43" s="66" t="s">
        <v>88</v>
      </c>
      <c r="D43" s="57"/>
      <c r="E43" s="56"/>
      <c r="F43" s="58"/>
    </row>
    <row r="44" spans="1:8" x14ac:dyDescent="0.3">
      <c r="B44" s="59"/>
      <c r="C44" s="67" t="s">
        <v>89</v>
      </c>
      <c r="D44" s="34"/>
      <c r="E44" s="60"/>
      <c r="F44" s="62"/>
    </row>
    <row r="45" spans="1:8" s="71" customFormat="1" ht="18" x14ac:dyDescent="0.35">
      <c r="B45" s="68" t="s">
        <v>90</v>
      </c>
      <c r="C45" s="69"/>
      <c r="D45" s="11"/>
      <c r="E45" s="69"/>
      <c r="F45" s="70">
        <v>50</v>
      </c>
    </row>
    <row r="46" spans="1:8" ht="18" x14ac:dyDescent="0.35">
      <c r="B46" s="72" t="s">
        <v>91</v>
      </c>
      <c r="C46" s="71"/>
      <c r="D46" s="71"/>
      <c r="E46" s="71"/>
      <c r="F46" s="85">
        <f>F34+F41+F42+F45</f>
        <v>35797.1</v>
      </c>
    </row>
    <row r="48" spans="1:8" hidden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J17" sqref="J17"/>
    </sheetView>
  </sheetViews>
  <sheetFormatPr defaultRowHeight="14.4" x14ac:dyDescent="0.3"/>
  <cols>
    <col min="1" max="1" width="6" customWidth="1"/>
    <col min="2" max="2" width="30.109375" customWidth="1"/>
    <col min="3" max="3" width="27.33203125" customWidth="1"/>
    <col min="4" max="4" width="11.33203125" customWidth="1"/>
    <col min="5" max="5" width="12.33203125" customWidth="1"/>
    <col min="6" max="6" width="17.5546875" customWidth="1"/>
    <col min="7" max="7" width="12.88671875" customWidth="1"/>
    <col min="8" max="8" width="12" customWidth="1"/>
    <col min="13" max="13" width="11.44140625" customWidth="1"/>
  </cols>
  <sheetData>
    <row r="1" spans="1:8" ht="15.6" x14ac:dyDescent="0.3">
      <c r="A1" s="8"/>
      <c r="B1" s="2"/>
      <c r="C1" s="1"/>
      <c r="D1" s="1"/>
      <c r="E1" s="1"/>
      <c r="F1" s="1"/>
      <c r="G1" s="1"/>
      <c r="H1" s="3" t="s">
        <v>100</v>
      </c>
    </row>
    <row r="2" spans="1:8" ht="15.6" x14ac:dyDescent="0.3">
      <c r="A2" s="5" t="s">
        <v>0</v>
      </c>
      <c r="B2" s="2"/>
      <c r="C2" s="1"/>
      <c r="D2" s="1"/>
      <c r="E2" s="1"/>
      <c r="F2" s="1"/>
      <c r="G2" s="1"/>
      <c r="H2" s="3" t="s">
        <v>1</v>
      </c>
    </row>
    <row r="3" spans="1:8" ht="15.6" x14ac:dyDescent="0.3">
      <c r="A3" s="5" t="s">
        <v>2</v>
      </c>
      <c r="B3" s="2"/>
      <c r="C3" s="1"/>
      <c r="D3" s="1"/>
      <c r="E3" s="1"/>
      <c r="F3" s="1"/>
      <c r="G3" s="1"/>
      <c r="H3" s="3" t="s">
        <v>126</v>
      </c>
    </row>
    <row r="4" spans="1:8" ht="15.6" x14ac:dyDescent="0.3">
      <c r="A4" s="5" t="s">
        <v>3</v>
      </c>
      <c r="B4" s="2"/>
      <c r="C4" s="5" t="s">
        <v>4</v>
      </c>
      <c r="D4" s="1"/>
      <c r="E4" s="1"/>
      <c r="F4" s="1"/>
      <c r="G4" s="1"/>
      <c r="H4" s="1"/>
    </row>
    <row r="5" spans="1:8" ht="15.6" x14ac:dyDescent="0.3">
      <c r="A5" s="8"/>
      <c r="B5" s="2"/>
      <c r="C5" s="1"/>
      <c r="D5" s="1"/>
      <c r="E5" s="1"/>
      <c r="F5" s="1"/>
      <c r="G5" s="1"/>
      <c r="H5" s="1"/>
    </row>
    <row r="6" spans="1:8" ht="15.6" x14ac:dyDescent="0.3">
      <c r="A6" s="8"/>
      <c r="B6" s="2"/>
      <c r="C6" s="6" t="s">
        <v>5</v>
      </c>
      <c r="D6" s="1"/>
      <c r="E6" s="1"/>
      <c r="F6" s="1"/>
      <c r="G6" s="1"/>
      <c r="H6" s="1"/>
    </row>
    <row r="7" spans="1:8" ht="15.6" x14ac:dyDescent="0.3">
      <c r="A7" s="8"/>
      <c r="B7" s="7" t="s">
        <v>6</v>
      </c>
      <c r="C7" s="8"/>
      <c r="D7" s="8"/>
      <c r="E7" s="8"/>
      <c r="F7" s="8"/>
      <c r="G7" s="8"/>
      <c r="H7" s="1"/>
    </row>
    <row r="8" spans="1:8" ht="15.6" x14ac:dyDescent="0.3">
      <c r="A8" s="8"/>
      <c r="B8" s="2"/>
      <c r="C8" s="1"/>
      <c r="D8" s="1"/>
      <c r="E8" s="1"/>
      <c r="F8" s="1"/>
      <c r="G8" s="1"/>
      <c r="H8" s="1"/>
    </row>
    <row r="9" spans="1:8" ht="57" customHeight="1" x14ac:dyDescent="0.3">
      <c r="A9" s="51" t="s">
        <v>7</v>
      </c>
      <c r="B9" s="15" t="s">
        <v>99</v>
      </c>
      <c r="C9" s="15" t="s">
        <v>8</v>
      </c>
      <c r="D9" s="15" t="s">
        <v>98</v>
      </c>
      <c r="E9" s="15" t="s">
        <v>9</v>
      </c>
      <c r="F9" s="15" t="s">
        <v>10</v>
      </c>
      <c r="G9" s="15" t="s">
        <v>11</v>
      </c>
      <c r="H9" s="19" t="s">
        <v>12</v>
      </c>
    </row>
    <row r="10" spans="1:8" ht="15.6" x14ac:dyDescent="0.3">
      <c r="A10" s="9">
        <v>1</v>
      </c>
      <c r="B10" s="10" t="s">
        <v>13</v>
      </c>
      <c r="C10" s="11"/>
      <c r="D10" s="11"/>
      <c r="E10" s="11"/>
      <c r="F10" s="11"/>
      <c r="G10" s="12"/>
      <c r="H10" s="13"/>
    </row>
    <row r="11" spans="1:8" ht="33" customHeight="1" x14ac:dyDescent="0.3">
      <c r="A11" s="14" t="s">
        <v>14</v>
      </c>
      <c r="B11" s="15" t="s">
        <v>15</v>
      </c>
      <c r="C11" s="16" t="s">
        <v>16</v>
      </c>
      <c r="D11" s="16" t="s">
        <v>17</v>
      </c>
      <c r="E11" s="17" t="s">
        <v>120</v>
      </c>
      <c r="F11" s="113">
        <v>3632.5</v>
      </c>
      <c r="G11" s="15" t="s">
        <v>19</v>
      </c>
      <c r="H11" s="19"/>
    </row>
    <row r="12" spans="1:8" ht="31.2" x14ac:dyDescent="0.3">
      <c r="A12" s="20" t="s">
        <v>20</v>
      </c>
      <c r="B12" s="21" t="s">
        <v>92</v>
      </c>
      <c r="C12" s="22" t="s">
        <v>21</v>
      </c>
      <c r="D12" s="23" t="s">
        <v>17</v>
      </c>
      <c r="E12" s="19" t="s">
        <v>117</v>
      </c>
      <c r="F12" s="131">
        <v>2270</v>
      </c>
      <c r="G12" s="15" t="s">
        <v>23</v>
      </c>
      <c r="H12" s="19"/>
    </row>
    <row r="13" spans="1:8" ht="21" customHeight="1" x14ac:dyDescent="0.3">
      <c r="A13" s="14" t="s">
        <v>24</v>
      </c>
      <c r="B13" s="22" t="s">
        <v>31</v>
      </c>
      <c r="C13" s="15" t="s">
        <v>16</v>
      </c>
      <c r="D13" s="15" t="s">
        <v>27</v>
      </c>
      <c r="E13" s="15" t="s">
        <v>112</v>
      </c>
      <c r="F13" s="114">
        <v>80.8</v>
      </c>
      <c r="G13" s="24" t="s">
        <v>29</v>
      </c>
      <c r="H13" s="19"/>
    </row>
    <row r="14" spans="1:8" ht="19.95" customHeight="1" thickBot="1" x14ac:dyDescent="0.35">
      <c r="A14" s="14" t="s">
        <v>30</v>
      </c>
      <c r="B14" s="21" t="s">
        <v>125</v>
      </c>
      <c r="C14" s="21" t="s">
        <v>16</v>
      </c>
      <c r="D14" s="21" t="s">
        <v>27</v>
      </c>
      <c r="E14" s="21" t="s">
        <v>124</v>
      </c>
      <c r="F14" s="114">
        <v>50</v>
      </c>
      <c r="G14" s="21" t="s">
        <v>35</v>
      </c>
      <c r="H14" s="121"/>
    </row>
    <row r="15" spans="1:8" ht="16.2" thickBot="1" x14ac:dyDescent="0.35">
      <c r="A15" s="26"/>
      <c r="B15" s="27"/>
      <c r="C15" s="28" t="s">
        <v>36</v>
      </c>
      <c r="D15" s="29"/>
      <c r="E15" s="29"/>
      <c r="F15" s="115">
        <f>SUM(F11:F14)</f>
        <v>6033.3</v>
      </c>
      <c r="G15" s="31"/>
      <c r="H15" s="32"/>
    </row>
    <row r="16" spans="1:8" ht="15.6" x14ac:dyDescent="0.3">
      <c r="A16" s="9">
        <v>2</v>
      </c>
      <c r="B16" s="33" t="s">
        <v>37</v>
      </c>
      <c r="C16" s="34"/>
      <c r="D16" s="34"/>
      <c r="E16" s="34"/>
      <c r="F16" s="116"/>
      <c r="G16" s="34"/>
      <c r="H16" s="35"/>
    </row>
    <row r="17" spans="1:18" ht="34.200000000000003" customHeight="1" x14ac:dyDescent="0.3">
      <c r="A17" s="23" t="s">
        <v>38</v>
      </c>
      <c r="B17" s="23" t="s">
        <v>39</v>
      </c>
      <c r="C17" s="15" t="s">
        <v>16</v>
      </c>
      <c r="D17" s="23" t="s">
        <v>40</v>
      </c>
      <c r="E17" s="23">
        <v>1500</v>
      </c>
      <c r="F17" s="117">
        <v>97.4</v>
      </c>
      <c r="G17" s="36" t="s">
        <v>41</v>
      </c>
      <c r="H17" s="19"/>
    </row>
    <row r="18" spans="1:18" ht="24" customHeight="1" x14ac:dyDescent="0.3">
      <c r="A18" s="23" t="s">
        <v>42</v>
      </c>
      <c r="B18" s="15" t="s">
        <v>43</v>
      </c>
      <c r="C18" s="15" t="s">
        <v>16</v>
      </c>
      <c r="D18" s="15" t="s">
        <v>44</v>
      </c>
      <c r="E18" s="15">
        <v>40</v>
      </c>
      <c r="F18" s="112">
        <v>694.9</v>
      </c>
      <c r="G18" s="15" t="s">
        <v>45</v>
      </c>
      <c r="H18" s="19"/>
      <c r="J18" s="133"/>
    </row>
    <row r="19" spans="1:18" ht="24" customHeight="1" x14ac:dyDescent="0.3">
      <c r="A19" s="37" t="s">
        <v>46</v>
      </c>
      <c r="B19" s="15" t="s">
        <v>47</v>
      </c>
      <c r="C19" s="15" t="s">
        <v>16</v>
      </c>
      <c r="D19" s="16" t="s">
        <v>48</v>
      </c>
      <c r="E19" s="15" t="s">
        <v>49</v>
      </c>
      <c r="F19" s="118">
        <v>2427.1</v>
      </c>
      <c r="G19" s="39" t="s">
        <v>50</v>
      </c>
      <c r="H19" s="40"/>
    </row>
    <row r="20" spans="1:18" ht="40.200000000000003" customHeight="1" x14ac:dyDescent="0.3">
      <c r="A20" s="37" t="s">
        <v>51</v>
      </c>
      <c r="B20" s="15" t="s">
        <v>25</v>
      </c>
      <c r="C20" s="15" t="s">
        <v>16</v>
      </c>
      <c r="D20" s="15" t="s">
        <v>27</v>
      </c>
      <c r="E20" s="23" t="s">
        <v>113</v>
      </c>
      <c r="F20" s="119">
        <v>744.7</v>
      </c>
      <c r="G20" s="19" t="s">
        <v>29</v>
      </c>
      <c r="H20" s="40"/>
    </row>
    <row r="21" spans="1:18" ht="25.2" customHeight="1" x14ac:dyDescent="0.3">
      <c r="A21" s="37" t="s">
        <v>93</v>
      </c>
      <c r="B21" s="15" t="s">
        <v>52</v>
      </c>
      <c r="C21" s="15" t="s">
        <v>16</v>
      </c>
      <c r="D21" s="15" t="s">
        <v>27</v>
      </c>
      <c r="E21" s="15" t="s">
        <v>114</v>
      </c>
      <c r="F21" s="118">
        <v>510.7</v>
      </c>
      <c r="G21" s="39"/>
      <c r="H21" s="40"/>
      <c r="R21" t="s">
        <v>116</v>
      </c>
    </row>
    <row r="22" spans="1:18" ht="16.2" thickBot="1" x14ac:dyDescent="0.35">
      <c r="A22" s="37"/>
      <c r="B22" s="73"/>
      <c r="C22" s="74" t="s">
        <v>54</v>
      </c>
      <c r="D22" s="75"/>
      <c r="E22" s="75"/>
      <c r="F22" s="120">
        <f>SUM(F17:F21)</f>
        <v>4474.7999999999993</v>
      </c>
      <c r="G22" s="41"/>
      <c r="H22" s="25"/>
    </row>
    <row r="23" spans="1:18" ht="15.6" x14ac:dyDescent="0.3">
      <c r="A23" s="9">
        <v>3</v>
      </c>
      <c r="B23" s="33" t="s">
        <v>55</v>
      </c>
      <c r="C23" s="34"/>
      <c r="D23" s="34"/>
      <c r="E23" s="34"/>
      <c r="F23" s="116"/>
      <c r="G23" s="34"/>
      <c r="H23" s="35"/>
    </row>
    <row r="24" spans="1:18" ht="39" customHeight="1" x14ac:dyDescent="0.3">
      <c r="A24" s="42" t="s">
        <v>56</v>
      </c>
      <c r="B24" s="15" t="s">
        <v>121</v>
      </c>
      <c r="C24" s="15" t="s">
        <v>57</v>
      </c>
      <c r="D24" s="23" t="s">
        <v>17</v>
      </c>
      <c r="E24" s="19" t="s">
        <v>58</v>
      </c>
      <c r="F24" s="112">
        <v>5120.8</v>
      </c>
      <c r="G24" s="15" t="s">
        <v>23</v>
      </c>
      <c r="H24" s="19"/>
    </row>
    <row r="25" spans="1:18" ht="47.4" customHeight="1" x14ac:dyDescent="0.3">
      <c r="A25" s="42" t="s">
        <v>59</v>
      </c>
      <c r="B25" s="21" t="s">
        <v>60</v>
      </c>
      <c r="C25" s="15" t="s">
        <v>61</v>
      </c>
      <c r="D25" s="23" t="s">
        <v>17</v>
      </c>
      <c r="E25" s="15" t="s">
        <v>62</v>
      </c>
      <c r="F25" s="119">
        <v>6597.2</v>
      </c>
      <c r="G25" s="15" t="s">
        <v>23</v>
      </c>
      <c r="H25" s="19"/>
    </row>
    <row r="26" spans="1:18" ht="38.4" customHeight="1" x14ac:dyDescent="0.3">
      <c r="A26" s="42" t="s">
        <v>63</v>
      </c>
      <c r="B26" s="44" t="s">
        <v>106</v>
      </c>
      <c r="C26" s="15" t="s">
        <v>107</v>
      </c>
      <c r="D26" s="15" t="s">
        <v>17</v>
      </c>
      <c r="E26" s="47" t="s">
        <v>119</v>
      </c>
      <c r="F26" s="121">
        <v>1710.1</v>
      </c>
      <c r="G26" s="15" t="s">
        <v>23</v>
      </c>
      <c r="H26" s="32"/>
    </row>
    <row r="27" spans="1:18" ht="36" customHeight="1" x14ac:dyDescent="0.3">
      <c r="A27" s="42" t="s">
        <v>66</v>
      </c>
      <c r="B27" s="50" t="s">
        <v>106</v>
      </c>
      <c r="C27" s="15" t="s">
        <v>57</v>
      </c>
      <c r="D27" s="15" t="s">
        <v>17</v>
      </c>
      <c r="E27" s="41" t="s">
        <v>118</v>
      </c>
      <c r="F27" s="121">
        <v>4696.6000000000004</v>
      </c>
      <c r="G27" s="15" t="s">
        <v>23</v>
      </c>
      <c r="H27" s="110"/>
    </row>
    <row r="28" spans="1:18" ht="25.95" customHeight="1" x14ac:dyDescent="0.3">
      <c r="A28" s="42" t="s">
        <v>68</v>
      </c>
      <c r="B28" s="48" t="s">
        <v>69</v>
      </c>
      <c r="C28" s="15"/>
      <c r="D28" s="15" t="s">
        <v>17</v>
      </c>
      <c r="E28" s="13"/>
      <c r="F28" s="139">
        <v>385.3</v>
      </c>
      <c r="G28" s="15"/>
      <c r="H28" s="32"/>
    </row>
    <row r="29" spans="1:18" ht="25.2" customHeight="1" x14ac:dyDescent="0.3">
      <c r="A29" s="42" t="s">
        <v>70</v>
      </c>
      <c r="B29" s="15" t="s">
        <v>71</v>
      </c>
      <c r="C29" s="15" t="s">
        <v>16</v>
      </c>
      <c r="D29" s="15" t="s">
        <v>27</v>
      </c>
      <c r="E29" s="21" t="s">
        <v>111</v>
      </c>
      <c r="F29" s="112">
        <v>64.400000000000006</v>
      </c>
      <c r="G29" s="15" t="s">
        <v>73</v>
      </c>
      <c r="H29" s="119"/>
    </row>
    <row r="30" spans="1:18" ht="54.6" customHeight="1" x14ac:dyDescent="0.3">
      <c r="A30" s="80" t="s">
        <v>74</v>
      </c>
      <c r="B30" s="22" t="s">
        <v>75</v>
      </c>
      <c r="C30" s="15" t="s">
        <v>16</v>
      </c>
      <c r="D30" s="23" t="s">
        <v>48</v>
      </c>
      <c r="E30" s="15" t="s">
        <v>122</v>
      </c>
      <c r="F30" s="118">
        <v>3023.5</v>
      </c>
      <c r="G30" s="15" t="s">
        <v>23</v>
      </c>
      <c r="H30" s="19"/>
    </row>
    <row r="31" spans="1:18" ht="47.4" customHeight="1" x14ac:dyDescent="0.3">
      <c r="A31" s="19" t="s">
        <v>77</v>
      </c>
      <c r="B31" s="50" t="s">
        <v>97</v>
      </c>
      <c r="C31" s="16" t="s">
        <v>16</v>
      </c>
      <c r="D31" s="23" t="s">
        <v>17</v>
      </c>
      <c r="E31" s="39" t="s">
        <v>78</v>
      </c>
      <c r="F31" s="119">
        <v>186.1</v>
      </c>
      <c r="G31" s="15"/>
      <c r="H31" s="132"/>
    </row>
    <row r="32" spans="1:18" ht="42" customHeight="1" x14ac:dyDescent="0.3">
      <c r="A32" s="2" t="s">
        <v>79</v>
      </c>
      <c r="B32" s="16" t="s">
        <v>80</v>
      </c>
      <c r="C32" s="16" t="s">
        <v>16</v>
      </c>
      <c r="D32" s="16" t="s">
        <v>81</v>
      </c>
      <c r="E32" s="88"/>
      <c r="F32" s="113">
        <v>1014.6</v>
      </c>
      <c r="G32" s="15" t="s">
        <v>82</v>
      </c>
      <c r="H32" s="19"/>
    </row>
    <row r="33" spans="1:8" ht="15.6" x14ac:dyDescent="0.3">
      <c r="A33" s="111"/>
      <c r="B33" s="15"/>
      <c r="C33" s="81" t="s">
        <v>83</v>
      </c>
      <c r="D33" s="15"/>
      <c r="E33" s="51"/>
      <c r="F33" s="122">
        <f>SUM(F24:F32)</f>
        <v>22798.6</v>
      </c>
      <c r="G33" s="31"/>
      <c r="H33" s="32"/>
    </row>
    <row r="34" spans="1:8" ht="15.6" x14ac:dyDescent="0.3">
      <c r="A34" s="13"/>
      <c r="B34" s="23"/>
      <c r="C34" s="81" t="s">
        <v>84</v>
      </c>
      <c r="D34" s="81"/>
      <c r="E34" s="81"/>
      <c r="F34" s="123">
        <f>F15+F22+F33</f>
        <v>33306.699999999997</v>
      </c>
      <c r="G34" s="12"/>
      <c r="H34" s="13"/>
    </row>
    <row r="40" spans="1:8" ht="15.6" x14ac:dyDescent="0.3">
      <c r="B40" s="89" t="s">
        <v>85</v>
      </c>
      <c r="C40" s="90"/>
      <c r="D40" s="91"/>
      <c r="E40" s="91"/>
      <c r="F40" s="124"/>
    </row>
    <row r="41" spans="1:8" ht="15.6" x14ac:dyDescent="0.3">
      <c r="B41" s="92"/>
      <c r="C41" s="93" t="s">
        <v>109</v>
      </c>
      <c r="D41" s="94"/>
      <c r="E41" s="95"/>
      <c r="F41" s="125">
        <v>0</v>
      </c>
    </row>
    <row r="42" spans="1:8" ht="15.6" x14ac:dyDescent="0.3">
      <c r="B42" s="97"/>
      <c r="C42" s="98" t="s">
        <v>57</v>
      </c>
      <c r="D42" s="99"/>
      <c r="E42" s="100"/>
      <c r="F42" s="126">
        <v>202.7</v>
      </c>
    </row>
    <row r="43" spans="1:8" ht="15.6" x14ac:dyDescent="0.3">
      <c r="B43" s="101" t="s">
        <v>86</v>
      </c>
      <c r="C43" s="129" t="s">
        <v>87</v>
      </c>
      <c r="D43" s="102"/>
      <c r="E43" s="91"/>
      <c r="F43" s="124">
        <v>1550</v>
      </c>
    </row>
    <row r="44" spans="1:8" ht="27.6" x14ac:dyDescent="0.3">
      <c r="B44" s="92"/>
      <c r="C44" s="130" t="s">
        <v>123</v>
      </c>
      <c r="D44" s="94"/>
      <c r="E44" s="95"/>
      <c r="F44" s="96"/>
    </row>
    <row r="45" spans="1:8" ht="28.8" thickBot="1" x14ac:dyDescent="0.35">
      <c r="B45" s="92"/>
      <c r="C45" s="127" t="s">
        <v>108</v>
      </c>
      <c r="D45" s="94"/>
      <c r="E45" s="95"/>
      <c r="F45" s="96"/>
    </row>
    <row r="46" spans="1:8" ht="15.6" x14ac:dyDescent="0.3">
      <c r="B46" s="144" t="s">
        <v>105</v>
      </c>
      <c r="C46" s="105" t="s">
        <v>110</v>
      </c>
      <c r="D46" s="106"/>
      <c r="E46" s="107"/>
      <c r="F46" s="134"/>
    </row>
    <row r="47" spans="1:8" ht="28.2" x14ac:dyDescent="0.3">
      <c r="B47" s="145"/>
      <c r="C47" s="127" t="s">
        <v>103</v>
      </c>
      <c r="D47" s="94"/>
      <c r="E47" s="95"/>
      <c r="F47" s="140">
        <v>338</v>
      </c>
    </row>
    <row r="48" spans="1:8" ht="28.8" thickBot="1" x14ac:dyDescent="0.35">
      <c r="B48" s="146"/>
      <c r="C48" s="128" t="s">
        <v>104</v>
      </c>
      <c r="D48" s="108"/>
      <c r="E48" s="109"/>
      <c r="F48" s="135"/>
    </row>
    <row r="49" spans="2:8" ht="15.6" x14ac:dyDescent="0.3">
      <c r="B49" s="97" t="s">
        <v>90</v>
      </c>
      <c r="C49" s="98"/>
      <c r="D49" s="103"/>
      <c r="E49" s="104"/>
      <c r="F49" s="126">
        <v>50</v>
      </c>
    </row>
    <row r="50" spans="2:8" ht="15.6" x14ac:dyDescent="0.3">
      <c r="B50" s="143" t="s">
        <v>128</v>
      </c>
      <c r="C50" s="1"/>
      <c r="D50" s="1"/>
      <c r="E50" s="1"/>
      <c r="F50" s="1">
        <f>SUM(F41:F49)</f>
        <v>2140.6999999999998</v>
      </c>
    </row>
    <row r="52" spans="2:8" ht="21" x14ac:dyDescent="0.4">
      <c r="B52" s="136" t="s">
        <v>115</v>
      </c>
      <c r="F52" s="137">
        <f>F34+F50</f>
        <v>35447.399999999994</v>
      </c>
      <c r="H52" t="s">
        <v>116</v>
      </c>
    </row>
    <row r="55" spans="2:8" x14ac:dyDescent="0.3">
      <c r="F55" s="133"/>
    </row>
    <row r="57" spans="2:8" ht="18" x14ac:dyDescent="0.35">
      <c r="F57" s="138"/>
    </row>
  </sheetData>
  <mergeCells count="1">
    <mergeCell ref="B46:B48"/>
  </mergeCells>
  <pageMargins left="0.7" right="0.7" top="0.75" bottom="0.75" header="0.3" footer="0.3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102-16.10.20</vt:lpstr>
      <vt:lpstr>114-16.12.20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2020-12-30T10:07:57Z</dcterms:modified>
</cp:coreProperties>
</file>