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785" windowWidth="14805" windowHeight="6330"/>
  </bookViews>
  <sheets>
    <sheet name="№ 70  30.09.21" sheetId="23" r:id="rId1"/>
  </sheets>
  <definedNames>
    <definedName name="_xlnm.Print_Area" localSheetId="0">'№ 70  30.09.21'!$A$1:$F$89</definedName>
  </definedNames>
  <calcPr calcId="152511" calcOnSave="0"/>
</workbook>
</file>

<file path=xl/calcChain.xml><?xml version="1.0" encoding="utf-8"?>
<calcChain xmlns="http://schemas.openxmlformats.org/spreadsheetml/2006/main">
  <c r="F42" i="23" l="1"/>
  <c r="F65" i="23" l="1"/>
  <c r="F64" i="23"/>
  <c r="F63" i="23"/>
  <c r="F62" i="23"/>
  <c r="F61" i="23"/>
  <c r="F60" i="23"/>
  <c r="F66" i="23" l="1"/>
  <c r="F70" i="23"/>
  <c r="F86" i="23"/>
  <c r="F85" i="23"/>
  <c r="F84" i="23"/>
  <c r="F78" i="23"/>
  <c r="F80" i="23" s="1"/>
  <c r="F74" i="23"/>
  <c r="F56" i="23"/>
  <c r="F51" i="23"/>
  <c r="F50" i="23"/>
  <c r="F49" i="23"/>
  <c r="F48" i="23"/>
  <c r="F46" i="23"/>
  <c r="F37" i="23"/>
  <c r="E37" i="23"/>
  <c r="F36" i="23"/>
  <c r="F31" i="23"/>
  <c r="F26" i="23"/>
  <c r="F25" i="23"/>
  <c r="F21" i="23"/>
  <c r="F16" i="23"/>
  <c r="E16" i="23"/>
  <c r="F38" i="23" l="1"/>
  <c r="F27" i="23"/>
  <c r="F89" i="23" s="1"/>
  <c r="F52" i="23"/>
  <c r="F87" i="23"/>
</calcChain>
</file>

<file path=xl/sharedStrings.xml><?xml version="1.0" encoding="utf-8"?>
<sst xmlns="http://schemas.openxmlformats.org/spreadsheetml/2006/main" count="231" uniqueCount="100">
  <si>
    <t>№ п/п</t>
  </si>
  <si>
    <t>Наименование мероприятий</t>
  </si>
  <si>
    <t>Место проведения</t>
  </si>
  <si>
    <t>Срок реализации</t>
  </si>
  <si>
    <t>1</t>
  </si>
  <si>
    <t>2</t>
  </si>
  <si>
    <t>3</t>
  </si>
  <si>
    <t>4</t>
  </si>
  <si>
    <t>март</t>
  </si>
  <si>
    <t>5</t>
  </si>
  <si>
    <t>6</t>
  </si>
  <si>
    <t>апрель</t>
  </si>
  <si>
    <t>7</t>
  </si>
  <si>
    <t>май</t>
  </si>
  <si>
    <t>8</t>
  </si>
  <si>
    <t>9</t>
  </si>
  <si>
    <t>10</t>
  </si>
  <si>
    <t xml:space="preserve"> Участие в организации и проведении праздничных мероприятий, посвященных  международному дню пожилых людей</t>
  </si>
  <si>
    <t>декабрь</t>
  </si>
  <si>
    <t xml:space="preserve">ИТОГО </t>
  </si>
  <si>
    <t xml:space="preserve"> ОБОСНОВАНИЯ И РАСЧЕТЫ  МЕРОПРИЯТИЙ, ФИНАНСИРУЕМЫХ ИЗ МЕСТНОГО БЮДЖЕТА</t>
  </si>
  <si>
    <t>Наименование представляемой услуги</t>
  </si>
  <si>
    <t xml:space="preserve">Стоимость </t>
  </si>
  <si>
    <t>Кол-во</t>
  </si>
  <si>
    <t>Ед. измерения</t>
  </si>
  <si>
    <t xml:space="preserve">Сумма </t>
  </si>
  <si>
    <t>Итого</t>
  </si>
  <si>
    <t>мероприятие</t>
  </si>
  <si>
    <t>Участие в организации и проведении праздничного мероприятия, посвященного празднованию Масленицы</t>
  </si>
  <si>
    <t>Участие в организации и проведении праздничного мероприятия, посвященного международному женскому дню 8 Марта</t>
  </si>
  <si>
    <t>Участие в организации и проведении праздничных мероприятий, посвященных международному дню освобождения узников фашистских концлагерей</t>
  </si>
  <si>
    <t>№</t>
  </si>
  <si>
    <t>шт.</t>
  </si>
  <si>
    <t>час.</t>
  </si>
  <si>
    <t xml:space="preserve"> Участие в организации и проведении праздничного мероприятия, посвященного  международному дню защиты детей</t>
  </si>
  <si>
    <t>ед. измерения</t>
  </si>
  <si>
    <t xml:space="preserve">Участие в организации и проведении праздничного мероприятия, посвященного Международному дню инвалидов </t>
  </si>
  <si>
    <t>Участие в организации и проведении праздничного мероприятия, посвященного встрече Нового года</t>
  </si>
  <si>
    <t>ИТОГО по контракту</t>
  </si>
  <si>
    <t xml:space="preserve"> Участие в организации и проведении праздничных мероприятий, посвященных снятию блокады Ленинграда</t>
  </si>
  <si>
    <t>Участие в организации и проведении праздничных мероприятий, посвященных Победе в Великой Отечественной Войне</t>
  </si>
  <si>
    <t>Количественные параметры
 (чел.)</t>
  </si>
  <si>
    <t>Объем финансирования 
(тыс. руб.)</t>
  </si>
  <si>
    <t>январь</t>
  </si>
  <si>
    <t>июнь</t>
  </si>
  <si>
    <t>октябрь</t>
  </si>
  <si>
    <t>порция</t>
  </si>
  <si>
    <t>2.1</t>
  </si>
  <si>
    <t>2.2</t>
  </si>
  <si>
    <t>Праздничный обед в ГБОУ</t>
  </si>
  <si>
    <t>Концертная программа в ГБОУ</t>
  </si>
  <si>
    <t>1.1</t>
  </si>
  <si>
    <t>1.2</t>
  </si>
  <si>
    <t>Кофе растворимый (стеклянная банка 90 г)</t>
  </si>
  <si>
    <t>Организация и проведение праздника, посвященного Дню Сергиево</t>
  </si>
  <si>
    <t>18 июля</t>
  </si>
  <si>
    <t xml:space="preserve">Торт ваф Балтийский 320г </t>
  </si>
  <si>
    <t xml:space="preserve">ПЕРЕЧЕНЬ МЕРОПРИЯТИЙ     
 по организации и проведению местных и участие в организации и проведении городских праздничных и иных зрелищных мероприятий
муниципального образования Константиновское на 2022 год </t>
  </si>
  <si>
    <t>территория МО, площадка по согласованию</t>
  </si>
  <si>
    <t>Участие в организации и проведении уличного мероприятия, посвященного дню защиты детей</t>
  </si>
  <si>
    <t>Участие в организации и проведении праздничных мероприятий, посвященных  международному дню пожилых людей</t>
  </si>
  <si>
    <t xml:space="preserve">Участие в организации и проведении праздничных мероприятий, посвященных Победе в Великой Отечественной Войне                        </t>
  </si>
  <si>
    <t xml:space="preserve">Участие в организации и проведении праздничных мероприятий, посвященных Международному дню освобождения узников фашистских концлагерей </t>
  </si>
  <si>
    <t>Участие в организации и проведении праздничных мероприятий, посвященных снятию Блокады Ленинграда</t>
  </si>
  <si>
    <t>территория МО, площадки по согласованию</t>
  </si>
  <si>
    <t>м/р Сергиево, площадка по согласованию</t>
  </si>
  <si>
    <t>Изготовление макетов и печать новогодних календарей для раздачи жителям МО Константиновское</t>
  </si>
  <si>
    <t>Организация и проведение концертной программы «Тропинка к сердцу!» для жителей МО Константиновское, проживающих в ПНИ № 7</t>
  </si>
  <si>
    <t>Организация и проведение праздничного концерта в к/т "Восход для жителей МО Константиновское</t>
  </si>
  <si>
    <t>Организация и проведение уличного гуляния в м/р Сосновая Поляна для жителей МО Константиновское</t>
  </si>
  <si>
    <t>Организация и проведение уличного гуляния  в м/р Сергиево для жителей МО Константиновское</t>
  </si>
  <si>
    <t xml:space="preserve">Организация и проведение уличного гуляния </t>
  </si>
  <si>
    <t>Организация и проведение уличного гуляния для жителей МО Константиновское</t>
  </si>
  <si>
    <t>Организация и проведение уличного детского интерактивного мероприятия для детей и взрослых-жителей МО Константиновское</t>
  </si>
  <si>
    <t>Аренда автобуса для доставки жителей м/р Сергиево на возложение венков к Братскому захоронению и к месту проведения праздничного мероприятия</t>
  </si>
  <si>
    <t>Закупка подарков жителям МО Константиновское</t>
  </si>
  <si>
    <t>Организация и проведение праздничного мероприятия:</t>
  </si>
  <si>
    <t>Организация и проведение праздничного концерта в к/т "Восход" для жителей МО Константиновское</t>
  </si>
  <si>
    <t>Поздравление  членов общества БМУФКЛ- жителей МО Константиновское с вручением  подарков:</t>
  </si>
  <si>
    <t>Организация и проведение уличного гуляния м/р Сосновая Поляна для детей и взрослых- жителей МО Константиновское</t>
  </si>
  <si>
    <t>Организация и проведение праздничного мероприятия для членов общества жителей блокадного Ленинграда, членов Советов ветеранов (праздничный обед)</t>
  </si>
  <si>
    <t>Площадка на территории МО, по назначению</t>
  </si>
  <si>
    <t>11</t>
  </si>
  <si>
    <t>7.</t>
  </si>
  <si>
    <t>Комплект медалей из 3 шт.</t>
  </si>
  <si>
    <t>Грамоты наградные</t>
  </si>
  <si>
    <t>Бутылка пластиковая многоразовая. питьевая</t>
  </si>
  <si>
    <t>Блокнот с логотипом МО</t>
  </si>
  <si>
    <t>Ручка с логотипом МО</t>
  </si>
  <si>
    <t>12</t>
  </si>
  <si>
    <t>Организация и проведение конкурса, посвященного Дню Земли</t>
  </si>
  <si>
    <t>Организация и проведение праздника, посвященного Дню Земли</t>
  </si>
  <si>
    <t>Организация и проведение мероприятия</t>
  </si>
  <si>
    <t>Организация и проведение праздничного мероприятия, посвященного дню России, с проведением Забега</t>
  </si>
  <si>
    <t xml:space="preserve">Приложение к Постановлению местной администрации  "Об утверждении ведомственой целевой программы  
"Организация и проведение местных и участие в организации и проведении городских праздничных и иных зрелищных мероприятий 
муниципального образования Константиновское на 2022 год"  
№70 от 30.09.2021 г
КБК 941 0801 40000 00201 244.
 </t>
  </si>
  <si>
    <t xml:space="preserve">концерт - к/т "Восход", 
концертная программа - ПНИ № 7
</t>
  </si>
  <si>
    <t>территория МО</t>
  </si>
  <si>
    <t>концерт - к/т "Восход"</t>
  </si>
  <si>
    <t xml:space="preserve"> Колледж электроники и приборостроения</t>
  </si>
  <si>
    <t>Организация и проведение уличного гуляния  в м/р Сергиево для детей и взрослых - жителей МО Константиновское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</si>
</sst>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_р_.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69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top" wrapText="1"/>
    </xf>
    <xf numFmtId="49" fontId="2" fillId="2" borderId="0" xfId="1" applyNumberFormat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left" vertical="top"/>
    </xf>
    <xf numFmtId="0" fontId="3" fillId="2" borderId="6" xfId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left" vertical="top" wrapText="1"/>
    </xf>
    <xf numFmtId="49" fontId="2" fillId="2" borderId="2" xfId="1" applyNumberFormat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49" fontId="2" fillId="2" borderId="9" xfId="1" applyNumberFormat="1" applyFont="1" applyFill="1" applyBorder="1" applyAlignment="1">
      <alignment horizontal="center" vertical="top" wrapText="1"/>
    </xf>
    <xf numFmtId="49" fontId="3" fillId="2" borderId="6" xfId="1" applyNumberFormat="1" applyFont="1" applyFill="1" applyBorder="1" applyAlignment="1">
      <alignment horizontal="left" vertical="top"/>
    </xf>
    <xf numFmtId="49" fontId="2" fillId="2" borderId="6" xfId="1" applyNumberFormat="1" applyFont="1" applyFill="1" applyBorder="1" applyAlignment="1">
      <alignment horizontal="left" vertical="top" wrapText="1"/>
    </xf>
    <xf numFmtId="49" fontId="2" fillId="2" borderId="4" xfId="1" applyNumberFormat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left" vertical="top" wrapText="1"/>
    </xf>
    <xf numFmtId="0" fontId="2" fillId="2" borderId="7" xfId="1" applyFont="1" applyFill="1" applyBorder="1" applyAlignment="1">
      <alignment horizontal="center" vertical="top"/>
    </xf>
    <xf numFmtId="0" fontId="2" fillId="2" borderId="4" xfId="1" applyFont="1" applyFill="1" applyBorder="1" applyAlignment="1">
      <alignment horizontal="center" vertical="top"/>
    </xf>
    <xf numFmtId="49" fontId="2" fillId="2" borderId="7" xfId="1" applyNumberFormat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left" vertical="top"/>
    </xf>
    <xf numFmtId="0" fontId="2" fillId="2" borderId="4" xfId="1" applyFont="1" applyFill="1" applyBorder="1" applyAlignment="1">
      <alignment horizontal="left" vertical="top"/>
    </xf>
    <xf numFmtId="0" fontId="2" fillId="2" borderId="2" xfId="1" applyFont="1" applyFill="1" applyBorder="1" applyAlignment="1">
      <alignment horizontal="center"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2" fontId="2" fillId="2" borderId="6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2" fillId="2" borderId="6" xfId="1" applyNumberFormat="1" applyFont="1" applyFill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 wrapText="1"/>
    </xf>
    <xf numFmtId="2" fontId="2" fillId="2" borderId="10" xfId="1" applyNumberFormat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2" fontId="2" fillId="2" borderId="5" xfId="1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2" fillId="2" borderId="14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top"/>
    </xf>
    <xf numFmtId="49" fontId="2" fillId="2" borderId="8" xfId="1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left" vertical="top" wrapText="1"/>
    </xf>
    <xf numFmtId="2" fontId="3" fillId="2" borderId="10" xfId="0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2" fontId="2" fillId="2" borderId="5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left" vertical="top"/>
    </xf>
    <xf numFmtId="49" fontId="3" fillId="2" borderId="0" xfId="1" applyNumberFormat="1" applyFont="1" applyFill="1" applyBorder="1" applyAlignment="1">
      <alignment horizontal="left" vertical="top" wrapText="1"/>
    </xf>
    <xf numFmtId="49" fontId="3" fillId="2" borderId="6" xfId="1" applyNumberFormat="1" applyFont="1" applyFill="1" applyBorder="1" applyAlignment="1">
      <alignment horizontal="center" vertical="center" wrapText="1"/>
    </xf>
    <xf numFmtId="2" fontId="2" fillId="2" borderId="14" xfId="1" applyNumberFormat="1" applyFont="1" applyFill="1" applyBorder="1" applyAlignment="1">
      <alignment horizontal="center" vertical="center"/>
    </xf>
    <xf numFmtId="0" fontId="5" fillId="2" borderId="0" xfId="0" applyFont="1" applyFill="1"/>
    <xf numFmtId="2" fontId="3" fillId="2" borderId="2" xfId="0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2" fontId="3" fillId="2" borderId="14" xfId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5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2" borderId="6" xfId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6" xfId="1" applyFont="1" applyBorder="1" applyAlignment="1">
      <alignment horizontal="left" vertical="top" wrapText="1"/>
    </xf>
    <xf numFmtId="1" fontId="2" fillId="2" borderId="2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top"/>
    </xf>
    <xf numFmtId="0" fontId="3" fillId="2" borderId="6" xfId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left" vertical="top" wrapText="1"/>
    </xf>
    <xf numFmtId="2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165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top" wrapText="1"/>
    </xf>
    <xf numFmtId="49" fontId="3" fillId="2" borderId="5" xfId="1" applyNumberFormat="1" applyFont="1" applyFill="1" applyBorder="1" applyAlignment="1">
      <alignment horizontal="center" vertical="top" wrapText="1"/>
    </xf>
    <xf numFmtId="49" fontId="3" fillId="2" borderId="3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2" fontId="3" fillId="2" borderId="8" xfId="1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left" vertical="top" wrapText="1"/>
    </xf>
    <xf numFmtId="165" fontId="3" fillId="2" borderId="11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1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49" fontId="2" fillId="0" borderId="2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2" fillId="2" borderId="1" xfId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2" fontId="3" fillId="2" borderId="6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left" vertical="top"/>
    </xf>
    <xf numFmtId="165" fontId="3" fillId="2" borderId="3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1" applyFont="1" applyAlignment="1">
      <alignment horizontal="right" vertical="top" wrapText="1"/>
    </xf>
    <xf numFmtId="1" fontId="3" fillId="2" borderId="6" xfId="1" applyNumberFormat="1" applyFont="1" applyFill="1" applyBorder="1" applyAlignment="1">
      <alignment horizontal="center" vertical="top" wrapText="1"/>
    </xf>
    <xf numFmtId="49" fontId="3" fillId="2" borderId="0" xfId="1" applyNumberFormat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left" vertical="top" wrapText="1"/>
    </xf>
    <xf numFmtId="0" fontId="3" fillId="2" borderId="14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view="pageBreakPreview" topLeftCell="B1" zoomScale="80" zoomScaleNormal="100" zoomScaleSheetLayoutView="80" workbookViewId="0">
      <selection activeCell="L6" sqref="L6"/>
    </sheetView>
  </sheetViews>
  <sheetFormatPr defaultRowHeight="15.75" x14ac:dyDescent="0.25"/>
  <cols>
    <col min="1" max="1" width="5" style="102" customWidth="1"/>
    <col min="2" max="2" width="102.140625" style="102" customWidth="1"/>
    <col min="3" max="3" width="38.85546875" style="110" customWidth="1"/>
    <col min="4" max="4" width="14.140625" style="110" customWidth="1"/>
    <col min="5" max="5" width="18.5703125" style="110" customWidth="1"/>
    <col min="6" max="6" width="17.42578125" style="111" customWidth="1"/>
    <col min="7" max="16384" width="9.140625" style="102"/>
  </cols>
  <sheetData>
    <row r="1" spans="1:6" ht="110.25" customHeight="1" x14ac:dyDescent="0.25">
      <c r="A1" s="163"/>
      <c r="B1" s="163"/>
      <c r="C1" s="164" t="s">
        <v>94</v>
      </c>
      <c r="D1" s="164"/>
      <c r="E1" s="164"/>
      <c r="F1" s="164"/>
    </row>
    <row r="2" spans="1:6" ht="50.25" customHeight="1" x14ac:dyDescent="0.25">
      <c r="A2" s="165" t="s">
        <v>57</v>
      </c>
      <c r="B2" s="165"/>
      <c r="C2" s="165"/>
      <c r="D2" s="165"/>
      <c r="E2" s="165"/>
      <c r="F2" s="165"/>
    </row>
    <row r="3" spans="1:6" ht="63" x14ac:dyDescent="0.25">
      <c r="A3" s="7" t="s">
        <v>0</v>
      </c>
      <c r="B3" s="41" t="s">
        <v>1</v>
      </c>
      <c r="C3" s="41" t="s">
        <v>2</v>
      </c>
      <c r="D3" s="41" t="s">
        <v>3</v>
      </c>
      <c r="E3" s="65" t="s">
        <v>42</v>
      </c>
      <c r="F3" s="56" t="s">
        <v>41</v>
      </c>
    </row>
    <row r="4" spans="1:6" ht="31.5" x14ac:dyDescent="0.25">
      <c r="A4" s="9" t="s">
        <v>4</v>
      </c>
      <c r="B4" s="10" t="s">
        <v>63</v>
      </c>
      <c r="C4" s="37" t="s">
        <v>98</v>
      </c>
      <c r="D4" s="1" t="s">
        <v>43</v>
      </c>
      <c r="E4" s="36">
        <v>36</v>
      </c>
      <c r="F4" s="82">
        <v>60</v>
      </c>
    </row>
    <row r="5" spans="1:6" ht="31.5" x14ac:dyDescent="0.25">
      <c r="A5" s="9" t="s">
        <v>5</v>
      </c>
      <c r="B5" s="10" t="s">
        <v>28</v>
      </c>
      <c r="C5" s="37" t="s">
        <v>64</v>
      </c>
      <c r="D5" s="3" t="s">
        <v>8</v>
      </c>
      <c r="E5" s="2">
        <v>650</v>
      </c>
      <c r="F5" s="82">
        <v>300</v>
      </c>
    </row>
    <row r="6" spans="1:6" ht="31.5" x14ac:dyDescent="0.25">
      <c r="A6" s="9" t="s">
        <v>6</v>
      </c>
      <c r="B6" s="13" t="s">
        <v>29</v>
      </c>
      <c r="C6" s="37" t="s">
        <v>97</v>
      </c>
      <c r="D6" s="3" t="s">
        <v>8</v>
      </c>
      <c r="E6" s="2">
        <v>200</v>
      </c>
      <c r="F6" s="83">
        <v>60</v>
      </c>
    </row>
    <row r="7" spans="1:6" ht="62.25" customHeight="1" x14ac:dyDescent="0.25">
      <c r="A7" s="9" t="s">
        <v>7</v>
      </c>
      <c r="B7" s="10" t="s">
        <v>62</v>
      </c>
      <c r="C7" s="37" t="s">
        <v>96</v>
      </c>
      <c r="D7" s="3" t="s">
        <v>11</v>
      </c>
      <c r="E7" s="2">
        <v>26.5</v>
      </c>
      <c r="F7" s="83">
        <v>50</v>
      </c>
    </row>
    <row r="8" spans="1:6" ht="49.5" customHeight="1" x14ac:dyDescent="0.25">
      <c r="A8" s="9" t="s">
        <v>9</v>
      </c>
      <c r="B8" s="161" t="s">
        <v>91</v>
      </c>
      <c r="C8" s="37" t="s">
        <v>58</v>
      </c>
      <c r="D8" s="3" t="s">
        <v>11</v>
      </c>
      <c r="E8" s="2">
        <v>50</v>
      </c>
      <c r="F8" s="83">
        <v>500</v>
      </c>
    </row>
    <row r="9" spans="1:6" ht="31.5" x14ac:dyDescent="0.25">
      <c r="A9" s="9" t="s">
        <v>10</v>
      </c>
      <c r="B9" s="10" t="s">
        <v>61</v>
      </c>
      <c r="C9" s="37" t="s">
        <v>64</v>
      </c>
      <c r="D9" s="3" t="s">
        <v>13</v>
      </c>
      <c r="E9" s="2">
        <v>1275.5</v>
      </c>
      <c r="F9" s="83">
        <v>1000</v>
      </c>
    </row>
    <row r="10" spans="1:6" ht="31.5" x14ac:dyDescent="0.25">
      <c r="A10" s="9" t="s">
        <v>12</v>
      </c>
      <c r="B10" s="10" t="s">
        <v>59</v>
      </c>
      <c r="C10" s="37" t="s">
        <v>58</v>
      </c>
      <c r="D10" s="3" t="s">
        <v>44</v>
      </c>
      <c r="E10" s="2">
        <v>100</v>
      </c>
      <c r="F10" s="82">
        <v>100</v>
      </c>
    </row>
    <row r="11" spans="1:6" s="141" customFormat="1" ht="46.5" customHeight="1" x14ac:dyDescent="0.25">
      <c r="A11" s="9" t="s">
        <v>14</v>
      </c>
      <c r="B11" s="160" t="s">
        <v>93</v>
      </c>
      <c r="C11" s="107" t="s">
        <v>81</v>
      </c>
      <c r="D11" s="107" t="s">
        <v>44</v>
      </c>
      <c r="E11" s="119">
        <v>87.1</v>
      </c>
      <c r="F11" s="140">
        <v>200</v>
      </c>
    </row>
    <row r="12" spans="1:6" ht="31.5" x14ac:dyDescent="0.25">
      <c r="A12" s="9" t="s">
        <v>15</v>
      </c>
      <c r="B12" s="112" t="s">
        <v>54</v>
      </c>
      <c r="C12" s="37" t="s">
        <v>65</v>
      </c>
      <c r="D12" s="3" t="s">
        <v>55</v>
      </c>
      <c r="E12" s="2">
        <v>300</v>
      </c>
      <c r="F12" s="83">
        <v>100</v>
      </c>
    </row>
    <row r="13" spans="1:6" ht="31.5" x14ac:dyDescent="0.25">
      <c r="A13" s="9" t="s">
        <v>16</v>
      </c>
      <c r="B13" s="10" t="s">
        <v>60</v>
      </c>
      <c r="C13" s="37" t="s">
        <v>97</v>
      </c>
      <c r="D13" s="3" t="s">
        <v>45</v>
      </c>
      <c r="E13" s="38">
        <v>200</v>
      </c>
      <c r="F13" s="89">
        <v>60</v>
      </c>
    </row>
    <row r="14" spans="1:6" ht="35.25" customHeight="1" x14ac:dyDescent="0.25">
      <c r="A14" s="9" t="s">
        <v>82</v>
      </c>
      <c r="B14" s="10" t="s">
        <v>36</v>
      </c>
      <c r="C14" s="14" t="s">
        <v>95</v>
      </c>
      <c r="D14" s="3" t="s">
        <v>18</v>
      </c>
      <c r="E14" s="38">
        <v>250</v>
      </c>
      <c r="F14" s="89">
        <v>100</v>
      </c>
    </row>
    <row r="15" spans="1:6" ht="31.5" x14ac:dyDescent="0.25">
      <c r="A15" s="9" t="s">
        <v>89</v>
      </c>
      <c r="B15" s="10" t="s">
        <v>37</v>
      </c>
      <c r="C15" s="37" t="s">
        <v>64</v>
      </c>
      <c r="D15" s="3" t="s">
        <v>18</v>
      </c>
      <c r="E15" s="38">
        <v>850</v>
      </c>
      <c r="F15" s="89">
        <v>800</v>
      </c>
    </row>
    <row r="16" spans="1:6" x14ac:dyDescent="0.25">
      <c r="A16" s="9"/>
      <c r="B16" s="8" t="s">
        <v>19</v>
      </c>
      <c r="C16" s="37"/>
      <c r="D16" s="66"/>
      <c r="E16" s="67">
        <f>SUM(E4:E15)</f>
        <v>4025.1</v>
      </c>
      <c r="F16" s="113">
        <f>SUM(F4:F15)</f>
        <v>3330</v>
      </c>
    </row>
    <row r="17" spans="1:6" s="95" customFormat="1" x14ac:dyDescent="0.25">
      <c r="A17" s="166" t="s">
        <v>20</v>
      </c>
      <c r="B17" s="166"/>
      <c r="C17" s="166"/>
      <c r="D17" s="166"/>
      <c r="E17" s="166"/>
      <c r="F17" s="166"/>
    </row>
    <row r="18" spans="1:6" s="95" customFormat="1" x14ac:dyDescent="0.25">
      <c r="A18" s="15"/>
      <c r="B18" s="12"/>
      <c r="C18" s="42"/>
      <c r="D18" s="46"/>
      <c r="E18" s="68"/>
      <c r="F18" s="42"/>
    </row>
    <row r="19" spans="1:6" s="95" customFormat="1" x14ac:dyDescent="0.25">
      <c r="A19" s="16" t="s">
        <v>39</v>
      </c>
      <c r="B19" s="17"/>
      <c r="C19" s="43"/>
      <c r="D19" s="43"/>
      <c r="E19" s="43"/>
      <c r="F19" s="57"/>
    </row>
    <row r="20" spans="1:6" s="95" customFormat="1" ht="31.5" x14ac:dyDescent="0.25">
      <c r="A20" s="121" t="s">
        <v>0</v>
      </c>
      <c r="B20" s="122" t="s">
        <v>21</v>
      </c>
      <c r="C20" s="123" t="s">
        <v>22</v>
      </c>
      <c r="D20" s="124" t="s">
        <v>23</v>
      </c>
      <c r="E20" s="125" t="s">
        <v>24</v>
      </c>
      <c r="F20" s="56" t="s">
        <v>25</v>
      </c>
    </row>
    <row r="21" spans="1:6" s="95" customFormat="1" ht="31.5" x14ac:dyDescent="0.25">
      <c r="A21" s="18" t="s">
        <v>4</v>
      </c>
      <c r="B21" s="4" t="s">
        <v>80</v>
      </c>
      <c r="C21" s="44">
        <v>600</v>
      </c>
      <c r="D21" s="45">
        <v>60</v>
      </c>
      <c r="E21" s="66" t="s">
        <v>46</v>
      </c>
      <c r="F21" s="115">
        <f>D21*C21</f>
        <v>36000</v>
      </c>
    </row>
    <row r="22" spans="1:6" s="95" customFormat="1" x14ac:dyDescent="0.25">
      <c r="A22" s="23"/>
      <c r="B22" s="24"/>
      <c r="C22" s="48"/>
      <c r="D22" s="70"/>
      <c r="E22" s="48"/>
      <c r="F22" s="40"/>
    </row>
    <row r="23" spans="1:6" s="95" customFormat="1" x14ac:dyDescent="0.25">
      <c r="A23" s="19" t="s">
        <v>28</v>
      </c>
      <c r="B23" s="20"/>
      <c r="C23" s="47"/>
      <c r="D23" s="47"/>
      <c r="E23" s="46"/>
      <c r="F23" s="42"/>
    </row>
    <row r="24" spans="1:6" s="95" customFormat="1" ht="31.5" x14ac:dyDescent="0.25">
      <c r="A24" s="126" t="s">
        <v>0</v>
      </c>
      <c r="B24" s="127" t="s">
        <v>21</v>
      </c>
      <c r="C24" s="128" t="s">
        <v>22</v>
      </c>
      <c r="D24" s="41" t="s">
        <v>23</v>
      </c>
      <c r="E24" s="129" t="s">
        <v>24</v>
      </c>
      <c r="F24" s="56" t="s">
        <v>25</v>
      </c>
    </row>
    <row r="25" spans="1:6" s="95" customFormat="1" ht="31.5" x14ac:dyDescent="0.25">
      <c r="A25" s="21" t="s">
        <v>4</v>
      </c>
      <c r="B25" s="22" t="s">
        <v>79</v>
      </c>
      <c r="C25" s="44">
        <v>350000</v>
      </c>
      <c r="D25" s="37">
        <v>1</v>
      </c>
      <c r="E25" s="66" t="s">
        <v>27</v>
      </c>
      <c r="F25" s="44">
        <f t="shared" ref="F25:F26" si="0">D25*C25</f>
        <v>350000</v>
      </c>
    </row>
    <row r="26" spans="1:6" s="95" customFormat="1" ht="31.5" x14ac:dyDescent="0.25">
      <c r="A26" s="21" t="s">
        <v>5</v>
      </c>
      <c r="B26" s="22" t="s">
        <v>99</v>
      </c>
      <c r="C26" s="44">
        <v>300000</v>
      </c>
      <c r="D26" s="37">
        <v>1</v>
      </c>
      <c r="E26" s="66" t="s">
        <v>27</v>
      </c>
      <c r="F26" s="44">
        <f t="shared" si="0"/>
        <v>300000</v>
      </c>
    </row>
    <row r="27" spans="1:6" s="95" customFormat="1" x14ac:dyDescent="0.25">
      <c r="A27" s="9"/>
      <c r="B27" s="122" t="s">
        <v>26</v>
      </c>
      <c r="C27" s="37"/>
      <c r="D27" s="36"/>
      <c r="E27" s="37"/>
      <c r="F27" s="56">
        <f>SUM(F25:F26)</f>
        <v>650000</v>
      </c>
    </row>
    <row r="28" spans="1:6" s="95" customFormat="1" x14ac:dyDescent="0.25">
      <c r="A28" s="25"/>
      <c r="B28" s="12"/>
      <c r="C28" s="46"/>
      <c r="D28" s="42"/>
      <c r="E28" s="46"/>
      <c r="F28" s="58"/>
    </row>
    <row r="29" spans="1:6" s="95" customFormat="1" x14ac:dyDescent="0.25">
      <c r="A29" s="26" t="s">
        <v>29</v>
      </c>
      <c r="B29" s="27"/>
      <c r="C29" s="47"/>
      <c r="D29" s="47"/>
      <c r="E29" s="46"/>
      <c r="F29" s="81"/>
    </row>
    <row r="30" spans="1:6" s="95" customFormat="1" ht="31.5" x14ac:dyDescent="0.25">
      <c r="A30" s="130" t="s">
        <v>0</v>
      </c>
      <c r="B30" s="122" t="s">
        <v>21</v>
      </c>
      <c r="C30" s="128" t="s">
        <v>22</v>
      </c>
      <c r="D30" s="41" t="s">
        <v>23</v>
      </c>
      <c r="E30" s="129" t="s">
        <v>24</v>
      </c>
      <c r="F30" s="123" t="s">
        <v>25</v>
      </c>
    </row>
    <row r="31" spans="1:6" s="95" customFormat="1" ht="31.5" x14ac:dyDescent="0.25">
      <c r="A31" s="21" t="s">
        <v>4</v>
      </c>
      <c r="B31" s="5" t="s">
        <v>77</v>
      </c>
      <c r="C31" s="44">
        <v>200000</v>
      </c>
      <c r="D31" s="37">
        <v>1</v>
      </c>
      <c r="E31" s="66" t="s">
        <v>27</v>
      </c>
      <c r="F31" s="115">
        <f>C31*D31</f>
        <v>200000</v>
      </c>
    </row>
    <row r="32" spans="1:6" s="95" customFormat="1" x14ac:dyDescent="0.25">
      <c r="A32" s="28"/>
      <c r="B32" s="29"/>
      <c r="C32" s="49"/>
      <c r="D32" s="53"/>
      <c r="E32" s="42"/>
      <c r="F32" s="58"/>
    </row>
    <row r="33" spans="1:6" s="95" customFormat="1" x14ac:dyDescent="0.25">
      <c r="A33" s="167" t="s">
        <v>30</v>
      </c>
      <c r="B33" s="167"/>
      <c r="C33" s="167"/>
      <c r="D33" s="167"/>
      <c r="E33" s="167"/>
      <c r="F33" s="168"/>
    </row>
    <row r="34" spans="1:6" s="95" customFormat="1" x14ac:dyDescent="0.25">
      <c r="A34" s="132" t="s">
        <v>31</v>
      </c>
      <c r="B34" s="127" t="s">
        <v>21</v>
      </c>
      <c r="C34" s="123" t="s">
        <v>22</v>
      </c>
      <c r="D34" s="124" t="s">
        <v>23</v>
      </c>
      <c r="E34" s="129" t="s">
        <v>24</v>
      </c>
      <c r="F34" s="56" t="s">
        <v>25</v>
      </c>
    </row>
    <row r="35" spans="1:6" s="95" customFormat="1" ht="31.5" x14ac:dyDescent="0.25">
      <c r="A35" s="11" t="s">
        <v>4</v>
      </c>
      <c r="B35" s="106" t="s">
        <v>78</v>
      </c>
      <c r="C35" s="36"/>
      <c r="D35" s="37"/>
      <c r="E35" s="1"/>
      <c r="F35" s="44"/>
    </row>
    <row r="36" spans="1:6" s="95" customFormat="1" x14ac:dyDescent="0.25">
      <c r="A36" s="11" t="s">
        <v>51</v>
      </c>
      <c r="B36" s="106" t="s">
        <v>53</v>
      </c>
      <c r="C36" s="36">
        <v>300</v>
      </c>
      <c r="D36" s="37">
        <v>50</v>
      </c>
      <c r="E36" s="1" t="s">
        <v>32</v>
      </c>
      <c r="F36" s="44">
        <f t="shared" ref="F36:F37" si="1">D36*C36</f>
        <v>15000</v>
      </c>
    </row>
    <row r="37" spans="1:6" s="95" customFormat="1" x14ac:dyDescent="0.25">
      <c r="A37" s="11" t="s">
        <v>52</v>
      </c>
      <c r="B37" s="101" t="s">
        <v>56</v>
      </c>
      <c r="C37" s="118">
        <v>230</v>
      </c>
      <c r="D37" s="118">
        <v>50</v>
      </c>
      <c r="E37" s="119">
        <f>C37*D37</f>
        <v>11500</v>
      </c>
      <c r="F37" s="44">
        <f t="shared" si="1"/>
        <v>11500</v>
      </c>
    </row>
    <row r="38" spans="1:6" s="95" customFormat="1" x14ac:dyDescent="0.25">
      <c r="A38" s="114"/>
      <c r="B38" s="8" t="s">
        <v>26</v>
      </c>
      <c r="C38" s="1"/>
      <c r="D38" s="36"/>
      <c r="E38" s="37"/>
      <c r="F38" s="56">
        <f>SUM(F36:F37)</f>
        <v>26500</v>
      </c>
    </row>
    <row r="39" spans="1:6" s="95" customFormat="1" x14ac:dyDescent="0.25">
      <c r="A39" s="157"/>
      <c r="B39" s="20"/>
      <c r="C39" s="39"/>
      <c r="D39" s="42"/>
      <c r="E39" s="46"/>
      <c r="F39" s="58"/>
    </row>
    <row r="40" spans="1:6" s="95" customFormat="1" x14ac:dyDescent="0.25">
      <c r="A40" s="17" t="s">
        <v>91</v>
      </c>
      <c r="B40" s="27"/>
      <c r="C40" s="55"/>
      <c r="D40" s="55"/>
      <c r="E40" s="71"/>
      <c r="F40" s="50"/>
    </row>
    <row r="41" spans="1:6" s="95" customFormat="1" ht="31.5" x14ac:dyDescent="0.25">
      <c r="A41" s="130" t="s">
        <v>0</v>
      </c>
      <c r="B41" s="122" t="s">
        <v>21</v>
      </c>
      <c r="C41" s="159" t="s">
        <v>22</v>
      </c>
      <c r="D41" s="124" t="s">
        <v>23</v>
      </c>
      <c r="E41" s="125" t="s">
        <v>24</v>
      </c>
      <c r="F41" s="123" t="s">
        <v>25</v>
      </c>
    </row>
    <row r="42" spans="1:6" s="95" customFormat="1" x14ac:dyDescent="0.25">
      <c r="A42" s="21" t="s">
        <v>4</v>
      </c>
      <c r="B42" s="158" t="s">
        <v>90</v>
      </c>
      <c r="C42" s="44">
        <v>50000</v>
      </c>
      <c r="D42" s="37">
        <v>1</v>
      </c>
      <c r="E42" s="66" t="s">
        <v>27</v>
      </c>
      <c r="F42" s="115">
        <f>C42*D42</f>
        <v>50000</v>
      </c>
    </row>
    <row r="43" spans="1:6" s="95" customFormat="1" x14ac:dyDescent="0.25">
      <c r="A43" s="15"/>
      <c r="B43" s="12"/>
      <c r="C43" s="46"/>
      <c r="D43" s="42"/>
      <c r="E43" s="46"/>
      <c r="F43" s="60"/>
    </row>
    <row r="44" spans="1:6" s="95" customFormat="1" x14ac:dyDescent="0.25">
      <c r="A44" s="17" t="s">
        <v>40</v>
      </c>
      <c r="B44" s="17"/>
      <c r="C44" s="43"/>
      <c r="D44" s="43"/>
      <c r="E44" s="43"/>
      <c r="F44" s="98"/>
    </row>
    <row r="45" spans="1:6" s="95" customFormat="1" ht="31.5" x14ac:dyDescent="0.25">
      <c r="A45" s="131" t="s">
        <v>0</v>
      </c>
      <c r="B45" s="127" t="s">
        <v>21</v>
      </c>
      <c r="C45" s="56" t="s">
        <v>22</v>
      </c>
      <c r="D45" s="41" t="s">
        <v>23</v>
      </c>
      <c r="E45" s="129" t="s">
        <v>24</v>
      </c>
      <c r="F45" s="56" t="s">
        <v>25</v>
      </c>
    </row>
    <row r="46" spans="1:6" s="95" customFormat="1" ht="31.5" x14ac:dyDescent="0.25">
      <c r="A46" s="21" t="s">
        <v>4</v>
      </c>
      <c r="B46" s="22" t="s">
        <v>74</v>
      </c>
      <c r="C46" s="36">
        <v>1900</v>
      </c>
      <c r="D46" s="37">
        <v>5</v>
      </c>
      <c r="E46" s="37" t="s">
        <v>33</v>
      </c>
      <c r="F46" s="44">
        <f t="shared" ref="F46:F51" si="2">D46*C46</f>
        <v>9500</v>
      </c>
    </row>
    <row r="47" spans="1:6" s="95" customFormat="1" x14ac:dyDescent="0.25">
      <c r="A47" s="21" t="s">
        <v>5</v>
      </c>
      <c r="B47" s="22" t="s">
        <v>76</v>
      </c>
      <c r="C47" s="36"/>
      <c r="D47" s="37"/>
      <c r="E47" s="66"/>
      <c r="F47" s="44"/>
    </row>
    <row r="48" spans="1:6" s="95" customFormat="1" x14ac:dyDescent="0.25">
      <c r="A48" s="9" t="s">
        <v>47</v>
      </c>
      <c r="B48" s="22" t="s">
        <v>49</v>
      </c>
      <c r="C48" s="35">
        <v>600</v>
      </c>
      <c r="D48" s="35">
        <v>60</v>
      </c>
      <c r="E48" s="35" t="s">
        <v>46</v>
      </c>
      <c r="F48" s="14">
        <f t="shared" si="2"/>
        <v>36000</v>
      </c>
    </row>
    <row r="49" spans="1:6" s="95" customFormat="1" x14ac:dyDescent="0.25">
      <c r="A49" s="9" t="s">
        <v>48</v>
      </c>
      <c r="B49" s="5" t="s">
        <v>50</v>
      </c>
      <c r="C49" s="69">
        <v>30000</v>
      </c>
      <c r="D49" s="37">
        <v>1</v>
      </c>
      <c r="E49" s="66" t="s">
        <v>27</v>
      </c>
      <c r="F49" s="44">
        <f t="shared" si="2"/>
        <v>30000</v>
      </c>
    </row>
    <row r="50" spans="1:6" s="105" customFormat="1" x14ac:dyDescent="0.25">
      <c r="A50" s="103" t="s">
        <v>6</v>
      </c>
      <c r="B50" s="106" t="s">
        <v>71</v>
      </c>
      <c r="C50" s="99">
        <v>700000</v>
      </c>
      <c r="D50" s="107">
        <v>1</v>
      </c>
      <c r="E50" s="104" t="s">
        <v>27</v>
      </c>
      <c r="F50" s="44">
        <f t="shared" si="2"/>
        <v>700000</v>
      </c>
    </row>
    <row r="51" spans="1:6" s="108" customFormat="1" x14ac:dyDescent="0.25">
      <c r="A51" s="103" t="s">
        <v>7</v>
      </c>
      <c r="B51" s="106" t="s">
        <v>75</v>
      </c>
      <c r="C51" s="99">
        <v>1000</v>
      </c>
      <c r="D51" s="107">
        <v>500</v>
      </c>
      <c r="E51" s="104" t="s">
        <v>32</v>
      </c>
      <c r="F51" s="14">
        <f t="shared" si="2"/>
        <v>500000</v>
      </c>
    </row>
    <row r="52" spans="1:6" s="95" customFormat="1" x14ac:dyDescent="0.25">
      <c r="A52" s="30"/>
      <c r="B52" s="138" t="s">
        <v>26</v>
      </c>
      <c r="C52" s="51"/>
      <c r="D52" s="62"/>
      <c r="E52" s="72"/>
      <c r="F52" s="56">
        <f>SUM(F46:F51)</f>
        <v>1275500</v>
      </c>
    </row>
    <row r="53" spans="1:6" s="95" customFormat="1" x14ac:dyDescent="0.25">
      <c r="A53" s="31"/>
      <c r="B53" s="29"/>
      <c r="C53" s="52"/>
      <c r="D53" s="53"/>
      <c r="E53" s="74"/>
      <c r="F53" s="120"/>
    </row>
    <row r="54" spans="1:6" s="95" customFormat="1" x14ac:dyDescent="0.25">
      <c r="A54" s="91" t="s">
        <v>34</v>
      </c>
      <c r="B54" s="92"/>
      <c r="C54" s="93"/>
      <c r="D54" s="93"/>
      <c r="E54" s="73"/>
      <c r="F54" s="94"/>
    </row>
    <row r="55" spans="1:6" s="95" customFormat="1" ht="31.5" x14ac:dyDescent="0.25">
      <c r="A55" s="7" t="s">
        <v>0</v>
      </c>
      <c r="B55" s="127" t="s">
        <v>21</v>
      </c>
      <c r="C55" s="123" t="s">
        <v>22</v>
      </c>
      <c r="D55" s="133" t="s">
        <v>23</v>
      </c>
      <c r="E55" s="134" t="s">
        <v>35</v>
      </c>
      <c r="F55" s="123" t="s">
        <v>25</v>
      </c>
    </row>
    <row r="56" spans="1:6" s="95" customFormat="1" ht="31.5" x14ac:dyDescent="0.25">
      <c r="A56" s="9" t="s">
        <v>4</v>
      </c>
      <c r="B56" s="151" t="s">
        <v>73</v>
      </c>
      <c r="C56" s="44">
        <v>100000</v>
      </c>
      <c r="D56" s="37">
        <v>1</v>
      </c>
      <c r="E56" s="1" t="s">
        <v>27</v>
      </c>
      <c r="F56" s="115">
        <f>C56*D56</f>
        <v>100000</v>
      </c>
    </row>
    <row r="57" spans="1:6" s="95" customFormat="1" x14ac:dyDescent="0.25">
      <c r="A57" s="15"/>
      <c r="B57" s="97"/>
      <c r="C57" s="70"/>
      <c r="D57" s="46"/>
      <c r="E57" s="39"/>
      <c r="F57" s="40"/>
    </row>
    <row r="58" spans="1:6" s="95" customFormat="1" x14ac:dyDescent="0.25">
      <c r="A58" s="152" t="s">
        <v>93</v>
      </c>
      <c r="B58" s="17"/>
      <c r="C58" s="43"/>
      <c r="D58" s="43"/>
      <c r="E58" s="43"/>
      <c r="F58" s="156"/>
    </row>
    <row r="59" spans="1:6" s="95" customFormat="1" ht="31.5" x14ac:dyDescent="0.25">
      <c r="A59" s="121" t="s">
        <v>0</v>
      </c>
      <c r="B59" s="127" t="s">
        <v>21</v>
      </c>
      <c r="C59" s="123" t="s">
        <v>22</v>
      </c>
      <c r="D59" s="124" t="s">
        <v>23</v>
      </c>
      <c r="E59" s="125" t="s">
        <v>24</v>
      </c>
      <c r="F59" s="123" t="s">
        <v>25</v>
      </c>
    </row>
    <row r="60" spans="1:6" s="150" customFormat="1" ht="33" customHeight="1" x14ac:dyDescent="0.25">
      <c r="A60" s="146" t="s">
        <v>4</v>
      </c>
      <c r="B60" s="153" t="s">
        <v>92</v>
      </c>
      <c r="C60" s="148">
        <v>65000</v>
      </c>
      <c r="D60" s="147">
        <v>1</v>
      </c>
      <c r="E60" s="147" t="s">
        <v>27</v>
      </c>
      <c r="F60" s="37">
        <f t="shared" ref="F60:F64" si="3">D60*C60</f>
        <v>65000</v>
      </c>
    </row>
    <row r="61" spans="1:6" s="95" customFormat="1" ht="27.75" customHeight="1" x14ac:dyDescent="0.25">
      <c r="A61" s="21" t="s">
        <v>5</v>
      </c>
      <c r="B61" s="154" t="s">
        <v>84</v>
      </c>
      <c r="C61" s="144">
        <v>500</v>
      </c>
      <c r="D61" s="143">
        <v>6</v>
      </c>
      <c r="E61" s="144" t="s">
        <v>32</v>
      </c>
      <c r="F61" s="37">
        <f t="shared" si="3"/>
        <v>3000</v>
      </c>
    </row>
    <row r="62" spans="1:6" s="95" customFormat="1" ht="27.75" customHeight="1" x14ac:dyDescent="0.25">
      <c r="A62" s="9" t="s">
        <v>47</v>
      </c>
      <c r="B62" s="154" t="s">
        <v>85</v>
      </c>
      <c r="C62" s="149">
        <v>60</v>
      </c>
      <c r="D62" s="143">
        <v>18</v>
      </c>
      <c r="E62" s="144" t="s">
        <v>32</v>
      </c>
      <c r="F62" s="37">
        <f t="shared" si="3"/>
        <v>1080</v>
      </c>
    </row>
    <row r="63" spans="1:6" s="95" customFormat="1" ht="27.75" customHeight="1" x14ac:dyDescent="0.25">
      <c r="A63" s="9" t="s">
        <v>48</v>
      </c>
      <c r="B63" s="154" t="s">
        <v>86</v>
      </c>
      <c r="C63" s="144">
        <v>500</v>
      </c>
      <c r="D63" s="143">
        <v>18</v>
      </c>
      <c r="E63" s="144" t="s">
        <v>32</v>
      </c>
      <c r="F63" s="37">
        <f t="shared" si="3"/>
        <v>9000</v>
      </c>
    </row>
    <row r="64" spans="1:6" s="105" customFormat="1" ht="28.5" customHeight="1" x14ac:dyDescent="0.25">
      <c r="A64" s="103" t="s">
        <v>6</v>
      </c>
      <c r="B64" s="155" t="s">
        <v>87</v>
      </c>
      <c r="C64" s="144">
        <v>40</v>
      </c>
      <c r="D64" s="143">
        <v>100</v>
      </c>
      <c r="E64" s="144" t="s">
        <v>32</v>
      </c>
      <c r="F64" s="37">
        <f t="shared" si="3"/>
        <v>4000</v>
      </c>
    </row>
    <row r="65" spans="1:6" s="108" customFormat="1" x14ac:dyDescent="0.25">
      <c r="A65" s="103" t="s">
        <v>7</v>
      </c>
      <c r="B65" s="154" t="s">
        <v>88</v>
      </c>
      <c r="C65" s="143">
        <v>50</v>
      </c>
      <c r="D65" s="143">
        <v>100</v>
      </c>
      <c r="E65" s="144" t="s">
        <v>32</v>
      </c>
      <c r="F65" s="37">
        <f t="shared" ref="F65" si="4">D65*C65</f>
        <v>5000</v>
      </c>
    </row>
    <row r="66" spans="1:6" s="95" customFormat="1" x14ac:dyDescent="0.25">
      <c r="A66" s="30"/>
      <c r="B66" s="138" t="s">
        <v>26</v>
      </c>
      <c r="C66" s="51"/>
      <c r="D66" s="62"/>
      <c r="E66" s="72"/>
      <c r="F66" s="56">
        <f>SUM(F60:F65)</f>
        <v>87080</v>
      </c>
    </row>
    <row r="67" spans="1:6" s="95" customFormat="1" x14ac:dyDescent="0.25">
      <c r="A67" s="15"/>
      <c r="B67" s="29"/>
      <c r="C67" s="53"/>
      <c r="D67" s="49"/>
      <c r="E67" s="52"/>
      <c r="F67" s="62"/>
    </row>
    <row r="68" spans="1:6" s="95" customFormat="1" x14ac:dyDescent="0.25">
      <c r="A68" s="116" t="s">
        <v>54</v>
      </c>
      <c r="B68" s="117"/>
      <c r="C68" s="50"/>
      <c r="D68" s="71"/>
      <c r="E68" s="54"/>
      <c r="F68" s="63"/>
    </row>
    <row r="69" spans="1:6" s="95" customFormat="1" ht="31.5" x14ac:dyDescent="0.25">
      <c r="A69" s="7" t="s">
        <v>0</v>
      </c>
      <c r="B69" s="127" t="s">
        <v>21</v>
      </c>
      <c r="C69" s="123" t="s">
        <v>22</v>
      </c>
      <c r="D69" s="133" t="s">
        <v>23</v>
      </c>
      <c r="E69" s="134" t="s">
        <v>35</v>
      </c>
      <c r="F69" s="135" t="s">
        <v>25</v>
      </c>
    </row>
    <row r="70" spans="1:6" s="95" customFormat="1" x14ac:dyDescent="0.25">
      <c r="A70" s="32" t="s">
        <v>4</v>
      </c>
      <c r="B70" s="33" t="s">
        <v>72</v>
      </c>
      <c r="C70" s="36">
        <v>300000</v>
      </c>
      <c r="D70" s="74">
        <v>1</v>
      </c>
      <c r="E70" s="104" t="s">
        <v>27</v>
      </c>
      <c r="F70" s="96">
        <f>C70*D70</f>
        <v>300000</v>
      </c>
    </row>
    <row r="71" spans="1:6" s="95" customFormat="1" x14ac:dyDescent="0.25">
      <c r="A71" s="28"/>
      <c r="B71" s="34"/>
      <c r="C71" s="53"/>
      <c r="D71" s="49"/>
      <c r="E71" s="52"/>
      <c r="F71" s="64"/>
    </row>
    <row r="72" spans="1:6" s="95" customFormat="1" x14ac:dyDescent="0.25">
      <c r="A72" s="17" t="s">
        <v>17</v>
      </c>
      <c r="B72" s="17"/>
      <c r="C72" s="54"/>
      <c r="D72" s="54"/>
      <c r="E72" s="54"/>
      <c r="F72" s="57"/>
    </row>
    <row r="73" spans="1:6" s="95" customFormat="1" ht="31.5" x14ac:dyDescent="0.25">
      <c r="A73" s="132" t="s">
        <v>0</v>
      </c>
      <c r="B73" s="122" t="s">
        <v>21</v>
      </c>
      <c r="C73" s="123" t="s">
        <v>22</v>
      </c>
      <c r="D73" s="133" t="s">
        <v>23</v>
      </c>
      <c r="E73" s="134" t="s">
        <v>35</v>
      </c>
      <c r="F73" s="123" t="s">
        <v>25</v>
      </c>
    </row>
    <row r="74" spans="1:6" s="95" customFormat="1" ht="31.5" x14ac:dyDescent="0.25">
      <c r="A74" s="9" t="s">
        <v>4</v>
      </c>
      <c r="B74" s="5" t="s">
        <v>68</v>
      </c>
      <c r="C74" s="36">
        <v>200000</v>
      </c>
      <c r="D74" s="37">
        <v>1</v>
      </c>
      <c r="E74" s="66" t="s">
        <v>27</v>
      </c>
      <c r="F74" s="56">
        <f>C74*D74</f>
        <v>200000</v>
      </c>
    </row>
    <row r="75" spans="1:6" s="95" customFormat="1" x14ac:dyDescent="0.25">
      <c r="A75" s="15"/>
      <c r="B75" s="12"/>
      <c r="C75" s="42"/>
      <c r="D75" s="46"/>
      <c r="E75" s="46"/>
      <c r="F75" s="60"/>
    </row>
    <row r="76" spans="1:6" s="95" customFormat="1" x14ac:dyDescent="0.25">
      <c r="A76" s="17" t="s">
        <v>36</v>
      </c>
      <c r="B76" s="117"/>
      <c r="C76" s="55"/>
      <c r="D76" s="71"/>
      <c r="E76" s="71"/>
      <c r="F76" s="57"/>
    </row>
    <row r="77" spans="1:6" s="95" customFormat="1" ht="31.5" x14ac:dyDescent="0.25">
      <c r="A77" s="130" t="s">
        <v>0</v>
      </c>
      <c r="B77" s="136" t="s">
        <v>21</v>
      </c>
      <c r="C77" s="137" t="s">
        <v>22</v>
      </c>
      <c r="D77" s="133" t="s">
        <v>23</v>
      </c>
      <c r="E77" s="134" t="s">
        <v>35</v>
      </c>
      <c r="F77" s="123" t="s">
        <v>25</v>
      </c>
    </row>
    <row r="78" spans="1:6" s="95" customFormat="1" ht="31.5" x14ac:dyDescent="0.25">
      <c r="A78" s="21" t="s">
        <v>4</v>
      </c>
      <c r="B78" s="5" t="s">
        <v>68</v>
      </c>
      <c r="C78" s="36">
        <v>200000</v>
      </c>
      <c r="D78" s="37">
        <v>1</v>
      </c>
      <c r="E78" s="66" t="s">
        <v>27</v>
      </c>
      <c r="F78" s="36">
        <f>C78*D78</f>
        <v>200000</v>
      </c>
    </row>
    <row r="79" spans="1:6" s="95" customFormat="1" ht="31.5" x14ac:dyDescent="0.25">
      <c r="A79" s="9" t="s">
        <v>5</v>
      </c>
      <c r="B79" s="100" t="s">
        <v>67</v>
      </c>
      <c r="C79" s="36">
        <v>50000</v>
      </c>
      <c r="D79" s="37">
        <v>1</v>
      </c>
      <c r="E79" s="66" t="s">
        <v>27</v>
      </c>
      <c r="F79" s="66">
        <v>50000</v>
      </c>
    </row>
    <row r="80" spans="1:6" s="95" customFormat="1" x14ac:dyDescent="0.25">
      <c r="A80" s="9"/>
      <c r="B80" s="8" t="s">
        <v>26</v>
      </c>
      <c r="C80" s="36"/>
      <c r="D80" s="37"/>
      <c r="E80" s="1"/>
      <c r="F80" s="76">
        <f>SUM(F78:F79)</f>
        <v>250000</v>
      </c>
    </row>
    <row r="81" spans="1:6" s="95" customFormat="1" x14ac:dyDescent="0.25">
      <c r="A81" s="15"/>
      <c r="B81" s="12"/>
      <c r="C81" s="42"/>
      <c r="D81" s="46"/>
      <c r="E81" s="39"/>
      <c r="F81" s="68"/>
    </row>
    <row r="82" spans="1:6" s="95" customFormat="1" x14ac:dyDescent="0.25">
      <c r="A82" s="17" t="s">
        <v>37</v>
      </c>
      <c r="B82" s="17"/>
      <c r="C82" s="54"/>
      <c r="D82" s="54"/>
      <c r="E82" s="54"/>
      <c r="F82" s="57"/>
    </row>
    <row r="83" spans="1:6" s="95" customFormat="1" ht="31.5" x14ac:dyDescent="0.25">
      <c r="A83" s="132" t="s">
        <v>0</v>
      </c>
      <c r="B83" s="122" t="s">
        <v>21</v>
      </c>
      <c r="C83" s="123" t="s">
        <v>22</v>
      </c>
      <c r="D83" s="133" t="s">
        <v>23</v>
      </c>
      <c r="E83" s="134" t="s">
        <v>35</v>
      </c>
      <c r="F83" s="135" t="s">
        <v>25</v>
      </c>
    </row>
    <row r="84" spans="1:6" s="95" customFormat="1" ht="31.5" x14ac:dyDescent="0.25">
      <c r="A84" s="21" t="s">
        <v>4</v>
      </c>
      <c r="B84" s="22" t="s">
        <v>69</v>
      </c>
      <c r="C84" s="38">
        <v>400000</v>
      </c>
      <c r="D84" s="37">
        <v>1</v>
      </c>
      <c r="E84" s="66" t="s">
        <v>27</v>
      </c>
      <c r="F84" s="44">
        <f>C84*D84</f>
        <v>400000</v>
      </c>
    </row>
    <row r="85" spans="1:6" s="95" customFormat="1" x14ac:dyDescent="0.25">
      <c r="A85" s="21" t="s">
        <v>5</v>
      </c>
      <c r="B85" s="22" t="s">
        <v>70</v>
      </c>
      <c r="C85" s="36">
        <v>350000</v>
      </c>
      <c r="D85" s="37">
        <v>1</v>
      </c>
      <c r="E85" s="66" t="s">
        <v>27</v>
      </c>
      <c r="F85" s="44">
        <f>C85*D85</f>
        <v>350000</v>
      </c>
    </row>
    <row r="86" spans="1:6" s="95" customFormat="1" ht="31.5" x14ac:dyDescent="0.25">
      <c r="A86" s="9" t="s">
        <v>6</v>
      </c>
      <c r="B86" s="29" t="s">
        <v>66</v>
      </c>
      <c r="C86" s="78">
        <v>200</v>
      </c>
      <c r="D86" s="74">
        <v>500</v>
      </c>
      <c r="E86" s="90" t="s">
        <v>32</v>
      </c>
      <c r="F86" s="44">
        <f>C86*D86</f>
        <v>100000</v>
      </c>
    </row>
    <row r="87" spans="1:6" s="95" customFormat="1" x14ac:dyDescent="0.25">
      <c r="A87" s="84"/>
      <c r="B87" s="139" t="s">
        <v>26</v>
      </c>
      <c r="C87" s="78"/>
      <c r="D87" s="74"/>
      <c r="E87" s="75"/>
      <c r="F87" s="79">
        <f>SUM(F84:F86)</f>
        <v>850000</v>
      </c>
    </row>
    <row r="88" spans="1:6" s="95" customFormat="1" x14ac:dyDescent="0.25">
      <c r="A88" s="86"/>
      <c r="B88" s="87"/>
      <c r="C88" s="59"/>
      <c r="D88" s="77"/>
      <c r="E88" s="6"/>
      <c r="F88" s="88"/>
    </row>
    <row r="89" spans="1:6" x14ac:dyDescent="0.25">
      <c r="A89" s="85"/>
      <c r="B89" s="109" t="s">
        <v>38</v>
      </c>
      <c r="C89" s="54"/>
      <c r="D89" s="57"/>
      <c r="E89" s="61"/>
      <c r="F89" s="80">
        <f>F21+F27+F31+F38+F42+F52+F56+F66+F70+F74+F80+F87</f>
        <v>4025080</v>
      </c>
    </row>
    <row r="91" spans="1:6" s="142" customFormat="1" x14ac:dyDescent="0.25">
      <c r="A91" s="162" t="s">
        <v>83</v>
      </c>
    </row>
    <row r="92" spans="1:6" s="142" customFormat="1" x14ac:dyDescent="0.25">
      <c r="A92" s="162"/>
    </row>
    <row r="93" spans="1:6" s="142" customFormat="1" x14ac:dyDescent="0.25">
      <c r="A93" s="162"/>
    </row>
    <row r="94" spans="1:6" s="142" customFormat="1" ht="38.25" customHeight="1" x14ac:dyDescent="0.25">
      <c r="A94" s="162"/>
    </row>
    <row r="95" spans="1:6" s="142" customFormat="1" x14ac:dyDescent="0.25">
      <c r="A95" s="162"/>
    </row>
    <row r="96" spans="1:6" s="145" customFormat="1" x14ac:dyDescent="0.25">
      <c r="A96" s="162"/>
    </row>
  </sheetData>
  <mergeCells count="6">
    <mergeCell ref="A91:A96"/>
    <mergeCell ref="A1:B1"/>
    <mergeCell ref="C1:F1"/>
    <mergeCell ref="A2:F2"/>
    <mergeCell ref="A17:F17"/>
    <mergeCell ref="A33:F33"/>
  </mergeCells>
  <pageMargins left="0.70866141732283472" right="0.31496062992125984" top="0.55118110236220474" bottom="0.35433070866141736" header="0.31496062992125984" footer="0.31496062992125984"/>
  <pageSetup paperSize="9" scale="65" orientation="landscape" r:id="rId1"/>
  <rowBreaks count="2" manualBreakCount="2">
    <brk id="16" max="16383" man="1"/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 70  30.09.21</vt:lpstr>
      <vt:lpstr>'№ 70  30.09.21'!Область_печати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2021-12-23T12:25:36Z</dcterms:modified>
</cp:coreProperties>
</file>