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785" windowWidth="14805" windowHeight="6330" activeTab="1"/>
  </bookViews>
  <sheets>
    <sheet name="№ 93 от 16.10.2020 " sheetId="22" r:id="rId1"/>
    <sheet name="№117  16.12.20" sheetId="23" r:id="rId2"/>
    <sheet name="изменения" sheetId="21" r:id="rId3"/>
  </sheets>
  <definedNames>
    <definedName name="_xlnm.Print_Area" localSheetId="0">'№ 93 от 16.10.2020 '!$A$1:$F$98</definedName>
    <definedName name="_xlnm.Print_Area" localSheetId="1">'№117  16.12.20'!$A$1:$F$94</definedName>
  </definedNames>
  <calcPr calcId="144525" calcOnSave="0"/>
</workbook>
</file>

<file path=xl/calcChain.xml><?xml version="1.0" encoding="utf-8"?>
<calcChain xmlns="http://schemas.openxmlformats.org/spreadsheetml/2006/main">
  <c r="F93" i="23" l="1"/>
  <c r="F90" i="23" l="1"/>
  <c r="F89" i="23" l="1"/>
  <c r="F88" i="23"/>
  <c r="F91" i="23" s="1"/>
  <c r="F82" i="23"/>
  <c r="F84" i="23" s="1"/>
  <c r="F78" i="23"/>
  <c r="F74" i="23"/>
  <c r="F71" i="23"/>
  <c r="F66" i="23"/>
  <c r="F65" i="23"/>
  <c r="F61" i="23"/>
  <c r="F56" i="23"/>
  <c r="F55" i="23"/>
  <c r="F53" i="23"/>
  <c r="F52" i="23"/>
  <c r="F50" i="23"/>
  <c r="F45" i="23"/>
  <c r="F44" i="23"/>
  <c r="F43" i="23"/>
  <c r="F42" i="23"/>
  <c r="F41" i="23"/>
  <c r="F40" i="23"/>
  <c r="F39" i="23"/>
  <c r="F35" i="23"/>
  <c r="F30" i="23"/>
  <c r="F29" i="23"/>
  <c r="F25" i="23"/>
  <c r="F67" i="23" l="1"/>
  <c r="F31" i="23"/>
  <c r="F46" i="23"/>
  <c r="F57" i="23"/>
  <c r="F93" i="22"/>
  <c r="F61" i="22" l="1"/>
  <c r="F66" i="22" l="1"/>
  <c r="F94" i="22" l="1"/>
  <c r="F95" i="22" s="1"/>
  <c r="F87" i="22"/>
  <c r="F89" i="22" s="1"/>
  <c r="F83" i="22"/>
  <c r="F79" i="22"/>
  <c r="F76" i="22"/>
  <c r="F71" i="22"/>
  <c r="F70" i="22"/>
  <c r="F60" i="22"/>
  <c r="F58" i="22"/>
  <c r="F57" i="22"/>
  <c r="F55" i="22"/>
  <c r="F50" i="22"/>
  <c r="F49" i="22"/>
  <c r="F48" i="22"/>
  <c r="F47" i="22"/>
  <c r="F46" i="22"/>
  <c r="F45" i="22"/>
  <c r="F44" i="22"/>
  <c r="F40" i="22"/>
  <c r="F35" i="22"/>
  <c r="F34" i="22"/>
  <c r="F30" i="22"/>
  <c r="F23" i="22"/>
  <c r="F22" i="22"/>
  <c r="E17" i="22"/>
  <c r="F62" i="22" l="1"/>
  <c r="F72" i="22"/>
  <c r="F36" i="22"/>
  <c r="F51" i="22"/>
  <c r="F24" i="22"/>
  <c r="F97" i="22" l="1"/>
</calcChain>
</file>

<file path=xl/sharedStrings.xml><?xml version="1.0" encoding="utf-8"?>
<sst xmlns="http://schemas.openxmlformats.org/spreadsheetml/2006/main" count="503" uniqueCount="117">
  <si>
    <t>№ п/п</t>
  </si>
  <si>
    <t>Наименование мероприятий</t>
  </si>
  <si>
    <t>Место проведения</t>
  </si>
  <si>
    <t>Срок реализации</t>
  </si>
  <si>
    <t>1</t>
  </si>
  <si>
    <t>территория МО</t>
  </si>
  <si>
    <t>2</t>
  </si>
  <si>
    <t>3</t>
  </si>
  <si>
    <t xml:space="preserve"> Участие в организации и проведении праздничного мероприятия, посвященного празднованию Масленицы</t>
  </si>
  <si>
    <t>4</t>
  </si>
  <si>
    <t xml:space="preserve"> Участие в организации и проведении праздничного мероприятия, посвященного международному женскому дню 8 Марта</t>
  </si>
  <si>
    <t>март</t>
  </si>
  <si>
    <t>5</t>
  </si>
  <si>
    <t xml:space="preserve"> Участие в организации и проведении праздничных мероприятий, посвященных международному дню освобождения узников фашистских концлагерей </t>
  </si>
  <si>
    <t>г. Красное Село, МО</t>
  </si>
  <si>
    <t>6</t>
  </si>
  <si>
    <t>Организация конкурса, посвященного Дню Земли</t>
  </si>
  <si>
    <t>апрель</t>
  </si>
  <si>
    <t>7</t>
  </si>
  <si>
    <t>май</t>
  </si>
  <si>
    <t>8</t>
  </si>
  <si>
    <t>9</t>
  </si>
  <si>
    <t xml:space="preserve"> Участие в организации и проведении уличного мероприятия, посвященного дню защиты детей</t>
  </si>
  <si>
    <t>10</t>
  </si>
  <si>
    <t>Участие в городском празднике выпускников петербургских школ «Алые паруса»</t>
  </si>
  <si>
    <t>12</t>
  </si>
  <si>
    <t xml:space="preserve"> Участие в организации и проведении праздничных мероприятий, посвященных  международному дню пожилых людей</t>
  </si>
  <si>
    <t>13</t>
  </si>
  <si>
    <t xml:space="preserve"> Участие в организации и проведении праздничного мероприятия, посвященного встрече Нового года</t>
  </si>
  <si>
    <t>декабрь</t>
  </si>
  <si>
    <t xml:space="preserve">ИТОГО </t>
  </si>
  <si>
    <t xml:space="preserve"> ОБОСНОВАНИЯ И РАСЧЕТЫ  МЕРОПРИЯТИЙ, ФИНАНСИРУЕМЫХ ИЗ МЕСТНОГО БЮДЖЕТА</t>
  </si>
  <si>
    <t>Наименование представляемой услуги</t>
  </si>
  <si>
    <t xml:space="preserve">Стоимость </t>
  </si>
  <si>
    <t>Кол-во</t>
  </si>
  <si>
    <t>Ед. измерения</t>
  </si>
  <si>
    <t xml:space="preserve">Сумма </t>
  </si>
  <si>
    <t>Участие в просмотре реконструкции боя (доставка ветеранов к месту проведения мероприятия)</t>
  </si>
  <si>
    <t>часы</t>
  </si>
  <si>
    <t>Итого</t>
  </si>
  <si>
    <t>мероприятие</t>
  </si>
  <si>
    <t>Участие в организации и проведении праздничного мероприятия, посвященного празднованию Масленицы</t>
  </si>
  <si>
    <t>Участие в организации и проведении праздничного мероприятия, посвященного международному женскому дню 8 Марта</t>
  </si>
  <si>
    <t>Участие в организации и проведении праздничных мероприятий, посвященных международному дню освобождения узников фашистских концлагерей</t>
  </si>
  <si>
    <t>№</t>
  </si>
  <si>
    <t>шт.</t>
  </si>
  <si>
    <t>Грамоты наградные</t>
  </si>
  <si>
    <t>Чай "Восточная шкатулка"</t>
  </si>
  <si>
    <t>Книжка-раскрасска</t>
  </si>
  <si>
    <t>Брелок</t>
  </si>
  <si>
    <t>Блокнот</t>
  </si>
  <si>
    <t>час.</t>
  </si>
  <si>
    <t xml:space="preserve"> Участие в организации и проведении праздничного мероприятия, посвященного  международному дню защиты детей</t>
  </si>
  <si>
    <t>ед. измерения</t>
  </si>
  <si>
    <t>Приобретение воздушных шаров</t>
  </si>
  <si>
    <t xml:space="preserve">Участие в организации и проведении праздничного мероприятия, посвященного Международному дню инвалидов </t>
  </si>
  <si>
    <t>Участие в организации и проведении праздничного мероприятия, посвященного встрече Нового года</t>
  </si>
  <si>
    <t>ИТОГО по контракту</t>
  </si>
  <si>
    <t>Уличное гуляние на пр. Ветеранов</t>
  </si>
  <si>
    <t>Уличное гуляние в Сергиево</t>
  </si>
  <si>
    <t xml:space="preserve"> Участие в организации и проведении праздничных мероприятий, посвященных снятию блокады Ленинграда</t>
  </si>
  <si>
    <t xml:space="preserve"> Участие в организации и проведении праздничных мероприятий, посвященных Победе в Великой Отечественной Войне                        </t>
  </si>
  <si>
    <t>Участие в организации и проведении праздничных мероприятий, посвященных Победе в Великой Отечественной Войне</t>
  </si>
  <si>
    <t>Воздушные шары</t>
  </si>
  <si>
    <t>Участие в городском празднике, посвященном Дню знаний</t>
  </si>
  <si>
    <t xml:space="preserve">Организация и проведение праздничного мероприятия </t>
  </si>
  <si>
    <t>Количественные параметры
 (чел.)</t>
  </si>
  <si>
    <t>Объем финансирования 
(тыс. руб.)</t>
  </si>
  <si>
    <t>200</t>
  </si>
  <si>
    <t>Праздничное мероприятие в колледже электроники и приборостроения для жителей блокадного Ленинграда - членов обществ Советов ветеранов</t>
  </si>
  <si>
    <t>Праздничный концерт</t>
  </si>
  <si>
    <t>январь</t>
  </si>
  <si>
    <t>июнь</t>
  </si>
  <si>
    <t>сентябрь</t>
  </si>
  <si>
    <t>октябрь</t>
  </si>
  <si>
    <t>40</t>
  </si>
  <si>
    <t>2500</t>
  </si>
  <si>
    <t>порция</t>
  </si>
  <si>
    <t>Гвоздики для вручения бывшим малолетним узникам и возложения к памятнику</t>
  </si>
  <si>
    <t>Кубок наградной</t>
  </si>
  <si>
    <t>30</t>
  </si>
  <si>
    <t>Букеты цветов для вручения активистам общественных организаций, посетившим концерт, посвященный международному женскому дню</t>
  </si>
  <si>
    <t>Букеты цветов выпускникам</t>
  </si>
  <si>
    <t>Заказ автобуса для доставки жителей м/р Сергиево на возложение венков в в м/р Сергиево и на концерт</t>
  </si>
  <si>
    <t>февраль -март</t>
  </si>
  <si>
    <t>изготовление афиш</t>
  </si>
  <si>
    <t>2.1</t>
  </si>
  <si>
    <t>2.2</t>
  </si>
  <si>
    <t>Изменено</t>
  </si>
  <si>
    <t>Сумма</t>
  </si>
  <si>
    <t xml:space="preserve">№, дата постановления </t>
  </si>
  <si>
    <t xml:space="preserve">Наименование мероприятия </t>
  </si>
  <si>
    <t>отменено</t>
  </si>
  <si>
    <t xml:space="preserve"> Участие в организации и проведении праздничных мероприятий, посвященных дню садовода -"Праздник урожая"</t>
  </si>
  <si>
    <t xml:space="preserve"> Участие в организации и проведении праздничных мероприятий, посвященных дню садовода - "Праздник урожая"</t>
  </si>
  <si>
    <t>Праздничные мероприятия</t>
  </si>
  <si>
    <t>ПЕРЕЧЕНЬ МЕРОПРИЯТИЙ     
 по организации и проведению местных и участие в организации и проведении городских праздничных и иных зрелищных мероприятий
муниципального образования Константиновское на 2021 год</t>
  </si>
  <si>
    <t>Праздничный обед в ГБОУ</t>
  </si>
  <si>
    <t>Концертная программа в ГБОУ</t>
  </si>
  <si>
    <t>Уличное гуляниев м/р Сосновая Поляна</t>
  </si>
  <si>
    <t>Уличное гуляние в м/р Сергиево</t>
  </si>
  <si>
    <t>«День Победы» -песенный конкурс среди воспитанников детских садов, проживающих на территории МО Константиновское</t>
  </si>
  <si>
    <t>Праздничный концерт в к/т "Восход</t>
  </si>
  <si>
    <t>Концертная программа «Тропинка к сердцу!» для проживающих в ПНИ № 7</t>
  </si>
  <si>
    <t>к/т "Восход", 
ЦРБ "Радуга"</t>
  </si>
  <si>
    <t>м/р "Сергиево</t>
  </si>
  <si>
    <t xml:space="preserve">Уличное гуляние </t>
  </si>
  <si>
    <t>Уличное интерактивное мероприятие для детей с выступлением команды по черлидингу</t>
  </si>
  <si>
    <t xml:space="preserve">Закупка подарков жителям МО </t>
  </si>
  <si>
    <t>последняя суббота августа</t>
  </si>
  <si>
    <t>Изготовление календарей</t>
  </si>
  <si>
    <t>Приложение к Постановлению</t>
  </si>
  <si>
    <t xml:space="preserve">МА МО МО Константиновское от </t>
  </si>
  <si>
    <r>
      <t xml:space="preserve">Приложение к ведомственной целевой программе 
«Организация и проведение местных и участие в организации и проведении 
городских праздничных и иных зрелищных мероприятий 
муниципального образования Константиновское на 2020 год»  
</t>
    </r>
    <r>
      <rPr>
        <sz val="10"/>
        <color rgb="FFFF0000"/>
        <rFont val="Times New Roman"/>
        <family val="1"/>
        <charset val="204"/>
      </rPr>
      <t>от 16.10.2020 № 93</t>
    </r>
    <r>
      <rPr>
        <sz val="10"/>
        <rFont val="Times New Roman"/>
        <family val="1"/>
        <charset val="204"/>
      </rPr>
      <t xml:space="preserve">
КБК 941 0801 40000 00201 244
</t>
    </r>
  </si>
  <si>
    <t>МА МО МО Константиновское от 16.12.2020 № 117</t>
  </si>
  <si>
    <t>11</t>
  </si>
  <si>
    <t>пакеты, грамоты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</si>
</sst>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_р_."/>
    <numFmt numFmtId="166" formatCode="[$-F800]dddd\,\ mmmm\ dd\,\ yyyy"/>
  </numFmts>
  <fonts count="3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Arial Cyr"/>
      <charset val="204"/>
    </font>
    <font>
      <sz val="12"/>
      <color rgb="FFFF0000"/>
      <name val="Arial Cyr"/>
      <charset val="204"/>
    </font>
    <font>
      <sz val="12"/>
      <color rgb="FFFF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6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4">
    <xf numFmtId="0" fontId="0" fillId="0" borderId="0" xfId="0"/>
    <xf numFmtId="0" fontId="8" fillId="0" borderId="0" xfId="1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11" xfId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49" fontId="4" fillId="2" borderId="1" xfId="1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top" wrapText="1"/>
    </xf>
    <xf numFmtId="49" fontId="4" fillId="2" borderId="1" xfId="1" applyNumberFormat="1" applyFont="1" applyFill="1" applyBorder="1" applyAlignment="1">
      <alignment horizontal="center" vertical="top"/>
    </xf>
    <xf numFmtId="0" fontId="4" fillId="2" borderId="0" xfId="1" applyFont="1" applyFill="1" applyBorder="1" applyAlignment="1">
      <alignment horizontal="left" vertical="top" wrapText="1"/>
    </xf>
    <xf numFmtId="49" fontId="4" fillId="2" borderId="1" xfId="1" applyNumberFormat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2" borderId="7" xfId="1" applyFont="1" applyFill="1" applyBorder="1" applyAlignment="1">
      <alignment horizontal="left" vertical="top" wrapText="1"/>
    </xf>
    <xf numFmtId="49" fontId="4" fillId="2" borderId="0" xfId="1" applyNumberFormat="1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left" vertical="top"/>
    </xf>
    <xf numFmtId="0" fontId="5" fillId="2" borderId="7" xfId="1" applyFont="1" applyFill="1" applyBorder="1" applyAlignment="1">
      <alignment horizontal="left" vertical="top"/>
    </xf>
    <xf numFmtId="49" fontId="4" fillId="2" borderId="13" xfId="1" applyNumberFormat="1" applyFont="1" applyFill="1" applyBorder="1" applyAlignment="1">
      <alignment horizontal="center" vertical="top" wrapText="1"/>
    </xf>
    <xf numFmtId="0" fontId="4" fillId="2" borderId="9" xfId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0" fontId="5" fillId="2" borderId="0" xfId="1" applyFont="1" applyFill="1" applyBorder="1" applyAlignment="1">
      <alignment horizontal="left" vertical="top"/>
    </xf>
    <xf numFmtId="0" fontId="5" fillId="2" borderId="0" xfId="1" applyFont="1" applyFill="1" applyBorder="1" applyAlignment="1">
      <alignment horizontal="left" vertical="top" wrapText="1"/>
    </xf>
    <xf numFmtId="49" fontId="4" fillId="2" borderId="2" xfId="1" applyNumberFormat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left" vertical="top" wrapText="1"/>
    </xf>
    <xf numFmtId="49" fontId="4" fillId="2" borderId="0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49" fontId="4" fillId="2" borderId="10" xfId="1" applyNumberFormat="1" applyFont="1" applyFill="1" applyBorder="1" applyAlignment="1">
      <alignment horizontal="center" vertical="top" wrapText="1"/>
    </xf>
    <xf numFmtId="49" fontId="5" fillId="2" borderId="7" xfId="1" applyNumberFormat="1" applyFont="1" applyFill="1" applyBorder="1" applyAlignment="1">
      <alignment horizontal="left" vertical="top"/>
    </xf>
    <xf numFmtId="49" fontId="4" fillId="2" borderId="7" xfId="1" applyNumberFormat="1" applyFont="1" applyFill="1" applyBorder="1" applyAlignment="1">
      <alignment horizontal="left" vertical="top" wrapText="1"/>
    </xf>
    <xf numFmtId="49" fontId="4" fillId="2" borderId="9" xfId="1" applyNumberFormat="1" applyFont="1" applyFill="1" applyBorder="1" applyAlignment="1">
      <alignment horizontal="center" vertical="top" wrapText="1"/>
    </xf>
    <xf numFmtId="49" fontId="4" fillId="2" borderId="5" xfId="1" applyNumberFormat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left" vertical="top" wrapText="1"/>
    </xf>
    <xf numFmtId="49" fontId="4" fillId="2" borderId="3" xfId="1" applyNumberFormat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left" vertical="top" wrapText="1"/>
    </xf>
    <xf numFmtId="0" fontId="4" fillId="2" borderId="10" xfId="1" applyFont="1" applyFill="1" applyBorder="1" applyAlignment="1">
      <alignment horizontal="left" vertical="top" wrapText="1"/>
    </xf>
    <xf numFmtId="49" fontId="4" fillId="2" borderId="7" xfId="1" applyNumberFormat="1" applyFont="1" applyFill="1" applyBorder="1" applyAlignment="1">
      <alignment horizontal="center" vertical="top" wrapText="1"/>
    </xf>
    <xf numFmtId="49" fontId="4" fillId="2" borderId="6" xfId="1" applyNumberFormat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/>
    </xf>
    <xf numFmtId="0" fontId="4" fillId="2" borderId="5" xfId="1" applyFont="1" applyFill="1" applyBorder="1" applyAlignment="1">
      <alignment horizontal="center" vertical="top"/>
    </xf>
    <xf numFmtId="0" fontId="4" fillId="2" borderId="9" xfId="1" applyFont="1" applyFill="1" applyBorder="1" applyAlignment="1">
      <alignment horizontal="left" vertical="top"/>
    </xf>
    <xf numFmtId="49" fontId="4" fillId="2" borderId="8" xfId="1" applyNumberFormat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left" vertical="top"/>
    </xf>
    <xf numFmtId="0" fontId="4" fillId="2" borderId="5" xfId="1" applyFont="1" applyFill="1" applyBorder="1" applyAlignment="1">
      <alignment horizontal="left" vertical="top"/>
    </xf>
    <xf numFmtId="0" fontId="4" fillId="2" borderId="2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left" vertical="top"/>
    </xf>
    <xf numFmtId="2" fontId="5" fillId="2" borderId="1" xfId="0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4" fillId="2" borderId="0" xfId="1" applyFont="1" applyFill="1" applyAlignment="1">
      <alignment horizontal="left"/>
    </xf>
    <xf numFmtId="2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2" fontId="4" fillId="2" borderId="0" xfId="1" applyNumberFormat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/>
    </xf>
    <xf numFmtId="2" fontId="4" fillId="2" borderId="3" xfId="1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2" fontId="4" fillId="2" borderId="7" xfId="1" applyNumberFormat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2" fontId="4" fillId="2" borderId="5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165" fontId="4" fillId="2" borderId="1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 wrapText="1"/>
    </xf>
    <xf numFmtId="2" fontId="4" fillId="2" borderId="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 vertical="center" wrapText="1"/>
    </xf>
    <xf numFmtId="2" fontId="5" fillId="2" borderId="12" xfId="1" applyNumberFormat="1" applyFont="1" applyFill="1" applyBorder="1" applyAlignment="1">
      <alignment horizontal="center" vertical="center" wrapText="1"/>
    </xf>
    <xf numFmtId="2" fontId="4" fillId="2" borderId="11" xfId="1" applyNumberFormat="1" applyFont="1" applyFill="1" applyBorder="1" applyAlignment="1">
      <alignment horizontal="center" vertical="center" wrapText="1"/>
    </xf>
    <xf numFmtId="2" fontId="4" fillId="2" borderId="12" xfId="1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>
      <alignment horizontal="center" vertical="center" wrapText="1"/>
    </xf>
    <xf numFmtId="2" fontId="5" fillId="2" borderId="7" xfId="1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2" fontId="4" fillId="2" borderId="0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2" fontId="4" fillId="2" borderId="9" xfId="1" applyNumberFormat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left" vertical="center"/>
    </xf>
    <xf numFmtId="2" fontId="5" fillId="2" borderId="3" xfId="0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left" vertical="center"/>
    </xf>
    <xf numFmtId="0" fontId="7" fillId="2" borderId="0" xfId="0" applyFont="1" applyFill="1"/>
    <xf numFmtId="0" fontId="11" fillId="2" borderId="6" xfId="1" applyFont="1" applyFill="1" applyBorder="1" applyAlignment="1">
      <alignment horizontal="left" vertical="top" wrapText="1"/>
    </xf>
    <xf numFmtId="164" fontId="11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 vertical="top" wrapText="1"/>
    </xf>
    <xf numFmtId="0" fontId="11" fillId="2" borderId="9" xfId="1" applyFont="1" applyFill="1" applyBorder="1" applyAlignment="1">
      <alignment horizontal="left" vertical="top" wrapText="1"/>
    </xf>
    <xf numFmtId="2" fontId="4" fillId="2" borderId="15" xfId="1" applyNumberFormat="1" applyFont="1" applyFill="1" applyBorder="1" applyAlignment="1">
      <alignment horizontal="center" vertical="center" wrapText="1"/>
    </xf>
    <xf numFmtId="2" fontId="8" fillId="0" borderId="0" xfId="1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14" fontId="9" fillId="2" borderId="0" xfId="1" applyNumberFormat="1" applyFont="1" applyFill="1" applyBorder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 wrapText="1"/>
    </xf>
    <xf numFmtId="0" fontId="8" fillId="2" borderId="0" xfId="1" applyFont="1" applyFill="1" applyAlignment="1">
      <alignment horizontal="left" vertical="center"/>
    </xf>
    <xf numFmtId="0" fontId="7" fillId="2" borderId="0" xfId="0" applyFont="1" applyFill="1" applyAlignment="1">
      <alignment horizontal="left"/>
    </xf>
    <xf numFmtId="0" fontId="0" fillId="0" borderId="0" xfId="0" applyAlignment="1">
      <alignment horizontal="left" vertical="center"/>
    </xf>
    <xf numFmtId="0" fontId="10" fillId="2" borderId="0" xfId="0" applyFont="1" applyFill="1" applyAlignment="1">
      <alignment horizontal="left"/>
    </xf>
    <xf numFmtId="0" fontId="16" fillId="0" borderId="0" xfId="0" applyFont="1" applyAlignment="1">
      <alignment vertical="top" wrapText="1"/>
    </xf>
    <xf numFmtId="1" fontId="4" fillId="2" borderId="1" xfId="1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/>
    </xf>
    <xf numFmtId="0" fontId="17" fillId="0" borderId="0" xfId="0" applyFont="1"/>
    <xf numFmtId="49" fontId="17" fillId="0" borderId="0" xfId="0" applyNumberFormat="1" applyFont="1"/>
    <xf numFmtId="0" fontId="21" fillId="0" borderId="1" xfId="0" applyFont="1" applyBorder="1" applyAlignment="1">
      <alignment vertical="center"/>
    </xf>
    <xf numFmtId="2" fontId="17" fillId="0" borderId="0" xfId="0" applyNumberFormat="1" applyFont="1"/>
    <xf numFmtId="0" fontId="17" fillId="0" borderId="0" xfId="0" applyFont="1" applyAlignment="1">
      <alignment wrapText="1"/>
    </xf>
    <xf numFmtId="2" fontId="11" fillId="0" borderId="0" xfId="0" applyNumberFormat="1" applyFont="1"/>
    <xf numFmtId="2" fontId="22" fillId="0" borderId="1" xfId="0" applyNumberFormat="1" applyFont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top"/>
    </xf>
    <xf numFmtId="49" fontId="4" fillId="2" borderId="9" xfId="1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top"/>
    </xf>
    <xf numFmtId="0" fontId="4" fillId="2" borderId="11" xfId="1" applyFont="1" applyFill="1" applyBorder="1" applyAlignment="1">
      <alignment horizontal="left" vertical="top" wrapText="1"/>
    </xf>
    <xf numFmtId="2" fontId="5" fillId="2" borderId="11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" fontId="4" fillId="2" borderId="2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left" vertical="center"/>
    </xf>
    <xf numFmtId="0" fontId="4" fillId="2" borderId="10" xfId="1" applyFont="1" applyFill="1" applyBorder="1" applyAlignment="1">
      <alignment horizontal="left" vertical="center" wrapText="1"/>
    </xf>
    <xf numFmtId="0" fontId="6" fillId="2" borderId="10" xfId="1" applyFont="1" applyFill="1" applyBorder="1" applyAlignment="1">
      <alignment horizontal="left" vertical="center" wrapText="1"/>
    </xf>
    <xf numFmtId="164" fontId="5" fillId="2" borderId="10" xfId="1" applyNumberFormat="1" applyFont="1" applyFill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14" fillId="2" borderId="0" xfId="1" applyFont="1" applyFill="1" applyBorder="1" applyAlignment="1">
      <alignment horizontal="left" vertical="top"/>
    </xf>
    <xf numFmtId="0" fontId="5" fillId="2" borderId="7" xfId="1" applyFont="1" applyFill="1" applyBorder="1" applyAlignment="1">
      <alignment horizontal="left" vertical="top" wrapText="1"/>
    </xf>
    <xf numFmtId="49" fontId="6" fillId="2" borderId="2" xfId="1" applyNumberFormat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left" vertical="top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2" fontId="6" fillId="2" borderId="1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left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/>
    </xf>
    <xf numFmtId="2" fontId="25" fillId="2" borderId="2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/>
    <xf numFmtId="0" fontId="25" fillId="2" borderId="7" xfId="1" applyFont="1" applyFill="1" applyBorder="1" applyAlignment="1">
      <alignment horizontal="left" vertical="top"/>
    </xf>
    <xf numFmtId="0" fontId="25" fillId="2" borderId="7" xfId="1" applyFont="1" applyFill="1" applyBorder="1" applyAlignment="1">
      <alignment horizontal="center" vertical="center"/>
    </xf>
    <xf numFmtId="2" fontId="25" fillId="2" borderId="15" xfId="1" applyNumberFormat="1" applyFont="1" applyFill="1" applyBorder="1" applyAlignment="1">
      <alignment horizontal="center" vertical="center"/>
    </xf>
    <xf numFmtId="49" fontId="25" fillId="2" borderId="0" xfId="1" applyNumberFormat="1" applyFont="1" applyFill="1" applyBorder="1" applyAlignment="1">
      <alignment horizontal="left" vertical="top"/>
    </xf>
    <xf numFmtId="49" fontId="25" fillId="2" borderId="0" xfId="1" applyNumberFormat="1" applyFont="1" applyFill="1" applyBorder="1" applyAlignment="1">
      <alignment horizontal="left" vertical="top" wrapText="1"/>
    </xf>
    <xf numFmtId="49" fontId="25" fillId="2" borderId="7" xfId="1" applyNumberFormat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2" fontId="6" fillId="2" borderId="15" xfId="1" applyNumberFormat="1" applyFont="1" applyFill="1" applyBorder="1" applyAlignment="1">
      <alignment horizontal="center" vertical="center"/>
    </xf>
    <xf numFmtId="49" fontId="6" fillId="2" borderId="3" xfId="1" applyNumberFormat="1" applyFont="1" applyFill="1" applyBorder="1" applyAlignment="1">
      <alignment horizontal="center" vertical="top" wrapText="1"/>
    </xf>
    <xf numFmtId="2" fontId="6" fillId="2" borderId="3" xfId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49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2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0" xfId="0" applyFont="1"/>
    <xf numFmtId="2" fontId="4" fillId="2" borderId="6" xfId="1" applyNumberFormat="1" applyFont="1" applyFill="1" applyBorder="1" applyAlignment="1">
      <alignment horizontal="center" vertical="center"/>
    </xf>
    <xf numFmtId="49" fontId="5" fillId="2" borderId="0" xfId="1" applyNumberFormat="1" applyFont="1" applyFill="1" applyBorder="1" applyAlignment="1">
      <alignment horizontal="left" vertical="top"/>
    </xf>
    <xf numFmtId="49" fontId="5" fillId="2" borderId="0" xfId="1" applyNumberFormat="1" applyFont="1" applyFill="1" applyBorder="1" applyAlignment="1">
      <alignment horizontal="left" vertical="top" wrapText="1"/>
    </xf>
    <xf numFmtId="49" fontId="5" fillId="2" borderId="7" xfId="1" applyNumberFormat="1" applyFont="1" applyFill="1" applyBorder="1" applyAlignment="1">
      <alignment horizontal="center" vertical="center" wrapText="1"/>
    </xf>
    <xf numFmtId="2" fontId="4" fillId="2" borderId="15" xfId="1" applyNumberFormat="1" applyFont="1" applyFill="1" applyBorder="1" applyAlignment="1">
      <alignment horizontal="center" vertical="center"/>
    </xf>
    <xf numFmtId="0" fontId="28" fillId="2" borderId="0" xfId="0" applyFont="1" applyFill="1" applyAlignment="1">
      <alignment horizontal="left"/>
    </xf>
    <xf numFmtId="0" fontId="28" fillId="2" borderId="0" xfId="0" applyFont="1" applyFill="1"/>
    <xf numFmtId="0" fontId="4" fillId="2" borderId="8" xfId="1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12" fillId="0" borderId="0" xfId="1" applyFont="1" applyAlignment="1">
      <alignment horizontal="right" vertical="top" wrapText="1"/>
    </xf>
    <xf numFmtId="0" fontId="5" fillId="2" borderId="7" xfId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2" fillId="0" borderId="0" xfId="1" applyFont="1" applyAlignment="1">
      <alignment horizontal="right" vertical="top" wrapText="1"/>
    </xf>
    <xf numFmtId="1" fontId="5" fillId="2" borderId="7" xfId="1" applyNumberFormat="1" applyFont="1" applyFill="1" applyBorder="1" applyAlignment="1">
      <alignment horizontal="center" vertical="top" wrapText="1"/>
    </xf>
    <xf numFmtId="49" fontId="5" fillId="2" borderId="0" xfId="1" applyNumberFormat="1" applyFont="1" applyFill="1" applyBorder="1" applyAlignment="1">
      <alignment horizontal="center" vertical="top" wrapText="1"/>
    </xf>
    <xf numFmtId="0" fontId="25" fillId="2" borderId="7" xfId="1" applyFont="1" applyFill="1" applyBorder="1" applyAlignment="1">
      <alignment horizontal="left" vertical="top" wrapText="1"/>
    </xf>
    <xf numFmtId="0" fontId="25" fillId="2" borderId="15" xfId="1" applyFont="1" applyFill="1" applyBorder="1" applyAlignment="1">
      <alignment horizontal="left" vertical="top" wrapText="1"/>
    </xf>
    <xf numFmtId="0" fontId="5" fillId="2" borderId="7" xfId="1" applyFont="1" applyFill="1" applyBorder="1" applyAlignment="1">
      <alignment horizontal="left" vertical="top" wrapText="1"/>
    </xf>
    <xf numFmtId="0" fontId="5" fillId="2" borderId="15" xfId="1" applyFont="1" applyFill="1" applyBorder="1" applyAlignment="1">
      <alignment horizontal="left" vertical="top" wrapText="1"/>
    </xf>
    <xf numFmtId="0" fontId="4" fillId="2" borderId="10" xfId="1" applyFont="1" applyFill="1" applyBorder="1" applyAlignment="1">
      <alignment horizontal="left" vertical="top"/>
    </xf>
    <xf numFmtId="0" fontId="27" fillId="0" borderId="0" xfId="0" applyFont="1" applyAlignment="1">
      <alignment horizontal="right"/>
    </xf>
    <xf numFmtId="0" fontId="29" fillId="0" borderId="0" xfId="0" applyFont="1" applyAlignment="1">
      <alignment vertical="top" wrapText="1"/>
    </xf>
    <xf numFmtId="0" fontId="13" fillId="0" borderId="0" xfId="0" applyFont="1"/>
    <xf numFmtId="0" fontId="3" fillId="2" borderId="10" xfId="1" applyFont="1" applyFill="1" applyBorder="1" applyAlignment="1">
      <alignment horizontal="left" vertical="center" wrapText="1"/>
    </xf>
    <xf numFmtId="14" fontId="8" fillId="2" borderId="0" xfId="1" applyNumberFormat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4" fillId="2" borderId="6" xfId="1" applyFont="1" applyFill="1" applyBorder="1" applyAlignment="1">
      <alignment horizontal="left" vertical="top" wrapText="1"/>
    </xf>
    <xf numFmtId="2" fontId="5" fillId="2" borderId="15" xfId="1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2" fontId="27" fillId="0" borderId="0" xfId="0" applyNumberFormat="1" applyFont="1"/>
    <xf numFmtId="0" fontId="27" fillId="0" borderId="0" xfId="0" applyFont="1" applyAlignment="1">
      <alignment wrapText="1"/>
    </xf>
    <xf numFmtId="2" fontId="4" fillId="0" borderId="0" xfId="0" applyNumberFormat="1" applyFont="1"/>
    <xf numFmtId="0" fontId="27" fillId="0" borderId="3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/>
    </xf>
    <xf numFmtId="0" fontId="30" fillId="2" borderId="0" xfId="1" applyFont="1" applyFill="1" applyBorder="1" applyAlignment="1">
      <alignment horizontal="left" vertical="top"/>
    </xf>
    <xf numFmtId="0" fontId="13" fillId="0" borderId="0" xfId="0" applyFont="1" applyBorder="1" applyAlignment="1">
      <alignment horizontal="center"/>
    </xf>
    <xf numFmtId="2" fontId="13" fillId="0" borderId="0" xfId="0" applyNumberFormat="1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view="pageBreakPreview" zoomScale="80" zoomScaleNormal="100" zoomScaleSheetLayoutView="80" workbookViewId="0">
      <selection activeCell="B8" sqref="B8:E8"/>
    </sheetView>
  </sheetViews>
  <sheetFormatPr defaultRowHeight="15" x14ac:dyDescent="0.25"/>
  <cols>
    <col min="1" max="1" width="5" customWidth="1"/>
    <col min="2" max="2" width="87" customWidth="1"/>
    <col min="3" max="3" width="18.85546875" style="78" customWidth="1"/>
    <col min="4" max="4" width="14.140625" style="78" customWidth="1"/>
    <col min="5" max="5" width="18.5703125" style="78" customWidth="1"/>
    <col min="6" max="6" width="19.7109375" style="122" customWidth="1"/>
    <col min="7" max="7" width="16.85546875" style="129" customWidth="1"/>
  </cols>
  <sheetData>
    <row r="1" spans="1:8" ht="90" customHeight="1" x14ac:dyDescent="0.25">
      <c r="A1" s="221"/>
      <c r="B1" s="221"/>
      <c r="C1" s="222" t="s">
        <v>113</v>
      </c>
      <c r="D1" s="222"/>
      <c r="E1" s="222"/>
      <c r="F1" s="222"/>
      <c r="G1" s="131"/>
      <c r="H1" s="131"/>
    </row>
    <row r="2" spans="1:8" ht="49.5" customHeight="1" x14ac:dyDescent="0.25">
      <c r="A2" s="223" t="s">
        <v>96</v>
      </c>
      <c r="B2" s="223"/>
      <c r="C2" s="223"/>
      <c r="D2" s="223"/>
      <c r="E2" s="223"/>
      <c r="F2" s="223"/>
      <c r="G2" s="124"/>
    </row>
    <row r="3" spans="1:8" ht="63" x14ac:dyDescent="0.25">
      <c r="A3" s="9" t="s">
        <v>0</v>
      </c>
      <c r="B3" s="10" t="s">
        <v>1</v>
      </c>
      <c r="C3" s="60" t="s">
        <v>2</v>
      </c>
      <c r="D3" s="60" t="s">
        <v>3</v>
      </c>
      <c r="E3" s="90" t="s">
        <v>67</v>
      </c>
      <c r="F3" s="79" t="s">
        <v>66</v>
      </c>
      <c r="G3" s="125"/>
    </row>
    <row r="4" spans="1:8" ht="31.5" x14ac:dyDescent="0.25">
      <c r="A4" s="11" t="s">
        <v>4</v>
      </c>
      <c r="B4" s="12" t="s">
        <v>60</v>
      </c>
      <c r="C4" s="2" t="s">
        <v>5</v>
      </c>
      <c r="D4" s="2" t="s">
        <v>71</v>
      </c>
      <c r="E4" s="55">
        <v>47.4</v>
      </c>
      <c r="F4" s="132">
        <v>105</v>
      </c>
      <c r="G4" s="125"/>
    </row>
    <row r="5" spans="1:8" ht="31.5" x14ac:dyDescent="0.25">
      <c r="A5" s="11" t="s">
        <v>6</v>
      </c>
      <c r="B5" s="12" t="s">
        <v>8</v>
      </c>
      <c r="C5" s="2" t="s">
        <v>5</v>
      </c>
      <c r="D5" s="4" t="s">
        <v>84</v>
      </c>
      <c r="E5" s="3">
        <v>360</v>
      </c>
      <c r="F5" s="132">
        <v>300</v>
      </c>
      <c r="G5" s="114"/>
    </row>
    <row r="6" spans="1:8" ht="31.5" x14ac:dyDescent="0.25">
      <c r="A6" s="11" t="s">
        <v>7</v>
      </c>
      <c r="B6" s="15" t="s">
        <v>10</v>
      </c>
      <c r="C6" s="2" t="s">
        <v>5</v>
      </c>
      <c r="D6" s="4" t="s">
        <v>11</v>
      </c>
      <c r="E6" s="3">
        <v>182</v>
      </c>
      <c r="F6" s="133">
        <v>300</v>
      </c>
      <c r="G6" s="123"/>
    </row>
    <row r="7" spans="1:8" ht="31.5" x14ac:dyDescent="0.25">
      <c r="A7" s="11" t="s">
        <v>9</v>
      </c>
      <c r="B7" s="12" t="s">
        <v>13</v>
      </c>
      <c r="C7" s="56" t="s">
        <v>14</v>
      </c>
      <c r="D7" s="4" t="s">
        <v>17</v>
      </c>
      <c r="E7" s="3">
        <v>25</v>
      </c>
      <c r="F7" s="133" t="s">
        <v>75</v>
      </c>
      <c r="G7" s="114"/>
    </row>
    <row r="8" spans="1:8" ht="15.75" x14ac:dyDescent="0.25">
      <c r="A8" s="11" t="s">
        <v>12</v>
      </c>
      <c r="B8" s="15" t="s">
        <v>16</v>
      </c>
      <c r="C8" s="2" t="s">
        <v>5</v>
      </c>
      <c r="D8" s="4" t="s">
        <v>17</v>
      </c>
      <c r="E8" s="3">
        <v>34.200000000000003</v>
      </c>
      <c r="F8" s="133" t="s">
        <v>80</v>
      </c>
      <c r="G8" s="114"/>
    </row>
    <row r="9" spans="1:8" ht="31.5" x14ac:dyDescent="0.25">
      <c r="A9" s="11" t="s">
        <v>15</v>
      </c>
      <c r="B9" s="12" t="s">
        <v>61</v>
      </c>
      <c r="C9" s="2" t="s">
        <v>5</v>
      </c>
      <c r="D9" s="4" t="s">
        <v>19</v>
      </c>
      <c r="E9" s="3">
        <v>1028</v>
      </c>
      <c r="F9" s="133" t="s">
        <v>76</v>
      </c>
      <c r="G9" s="126"/>
    </row>
    <row r="10" spans="1:8" ht="31.5" x14ac:dyDescent="0.25">
      <c r="A10" s="11" t="s">
        <v>18</v>
      </c>
      <c r="B10" s="12" t="s">
        <v>22</v>
      </c>
      <c r="C10" s="2" t="s">
        <v>5</v>
      </c>
      <c r="D10" s="4" t="s">
        <v>72</v>
      </c>
      <c r="E10" s="3">
        <v>100</v>
      </c>
      <c r="F10" s="132" t="s">
        <v>68</v>
      </c>
      <c r="G10" s="125"/>
    </row>
    <row r="11" spans="1:8" ht="15.75" x14ac:dyDescent="0.25">
      <c r="A11" s="11" t="s">
        <v>20</v>
      </c>
      <c r="B11" s="17" t="s">
        <v>24</v>
      </c>
      <c r="C11" s="2" t="s">
        <v>5</v>
      </c>
      <c r="D11" s="4" t="s">
        <v>72</v>
      </c>
      <c r="E11" s="3">
        <v>32.799999999999997</v>
      </c>
      <c r="F11" s="133">
        <v>200</v>
      </c>
      <c r="G11" s="127"/>
    </row>
    <row r="12" spans="1:8" ht="15.75" x14ac:dyDescent="0.25">
      <c r="A12" s="11" t="s">
        <v>21</v>
      </c>
      <c r="B12" s="18" t="s">
        <v>64</v>
      </c>
      <c r="C12" s="2" t="s">
        <v>5</v>
      </c>
      <c r="D12" s="4" t="s">
        <v>73</v>
      </c>
      <c r="E12" s="3">
        <v>16.8</v>
      </c>
      <c r="F12" s="133">
        <v>2500</v>
      </c>
      <c r="G12" s="125"/>
    </row>
    <row r="13" spans="1:8" s="146" customFormat="1" ht="30" x14ac:dyDescent="0.25">
      <c r="A13" s="138">
        <v>4</v>
      </c>
      <c r="B13" s="139" t="s">
        <v>93</v>
      </c>
      <c r="C13" s="137" t="s">
        <v>105</v>
      </c>
      <c r="D13" s="4" t="s">
        <v>73</v>
      </c>
      <c r="E13" s="145">
        <v>100</v>
      </c>
      <c r="F13" s="160">
        <v>300</v>
      </c>
      <c r="G13" s="201" t="s">
        <v>109</v>
      </c>
    </row>
    <row r="14" spans="1:8" ht="31.5" x14ac:dyDescent="0.25">
      <c r="A14" s="11" t="s">
        <v>23</v>
      </c>
      <c r="B14" s="12" t="s">
        <v>26</v>
      </c>
      <c r="C14" s="2" t="s">
        <v>5</v>
      </c>
      <c r="D14" s="4" t="s">
        <v>74</v>
      </c>
      <c r="E14" s="57">
        <v>150</v>
      </c>
      <c r="F14" s="161">
        <v>100</v>
      </c>
      <c r="G14" s="163"/>
    </row>
    <row r="15" spans="1:8" ht="31.5" x14ac:dyDescent="0.25">
      <c r="A15" s="11" t="s">
        <v>25</v>
      </c>
      <c r="B15" s="12" t="s">
        <v>55</v>
      </c>
      <c r="C15" s="56" t="s">
        <v>104</v>
      </c>
      <c r="D15" s="4" t="s">
        <v>29</v>
      </c>
      <c r="E15" s="57">
        <v>200</v>
      </c>
      <c r="F15" s="161">
        <v>300</v>
      </c>
      <c r="G15" s="165"/>
    </row>
    <row r="16" spans="1:8" ht="31.5" x14ac:dyDescent="0.25">
      <c r="A16" s="11" t="s">
        <v>27</v>
      </c>
      <c r="B16" s="12" t="s">
        <v>28</v>
      </c>
      <c r="C16" s="2" t="s">
        <v>5</v>
      </c>
      <c r="D16" s="4" t="s">
        <v>29</v>
      </c>
      <c r="E16" s="57">
        <v>724</v>
      </c>
      <c r="F16" s="161">
        <v>2000</v>
      </c>
      <c r="G16" s="164"/>
    </row>
    <row r="17" spans="1:7" ht="15.75" x14ac:dyDescent="0.25">
      <c r="A17" s="11"/>
      <c r="B17" s="10" t="s">
        <v>30</v>
      </c>
      <c r="C17" s="56"/>
      <c r="D17" s="91"/>
      <c r="E17" s="92">
        <f>SUM(E4:E16)</f>
        <v>3000.2</v>
      </c>
      <c r="F17" s="162"/>
      <c r="G17" s="166"/>
    </row>
    <row r="18" spans="1:7" s="115" customFormat="1" ht="15.75" x14ac:dyDescent="0.25">
      <c r="A18" s="224" t="s">
        <v>31</v>
      </c>
      <c r="B18" s="224"/>
      <c r="C18" s="224"/>
      <c r="D18" s="224"/>
      <c r="E18" s="224"/>
      <c r="F18" s="224"/>
      <c r="G18" s="128"/>
    </row>
    <row r="19" spans="1:7" s="115" customFormat="1" ht="15.75" x14ac:dyDescent="0.25">
      <c r="A19" s="19"/>
      <c r="B19" s="14"/>
      <c r="C19" s="61"/>
      <c r="D19" s="66"/>
      <c r="E19" s="93"/>
      <c r="F19" s="61"/>
      <c r="G19" s="128"/>
    </row>
    <row r="20" spans="1:7" s="115" customFormat="1" ht="15.75" x14ac:dyDescent="0.25">
      <c r="A20" s="20" t="s">
        <v>60</v>
      </c>
      <c r="B20" s="21"/>
      <c r="C20" s="62"/>
      <c r="D20" s="62"/>
      <c r="E20" s="62"/>
      <c r="F20" s="80"/>
      <c r="G20" s="128"/>
    </row>
    <row r="21" spans="1:7" s="115" customFormat="1" ht="31.5" x14ac:dyDescent="0.25">
      <c r="A21" s="22" t="s">
        <v>0</v>
      </c>
      <c r="B21" s="23" t="s">
        <v>32</v>
      </c>
      <c r="C21" s="63" t="s">
        <v>33</v>
      </c>
      <c r="D21" s="94" t="s">
        <v>34</v>
      </c>
      <c r="E21" s="95" t="s">
        <v>35</v>
      </c>
      <c r="F21" s="55" t="s">
        <v>36</v>
      </c>
      <c r="G21" s="128"/>
    </row>
    <row r="22" spans="1:7" s="115" customFormat="1" ht="31.5" x14ac:dyDescent="0.25">
      <c r="A22" s="24" t="s">
        <v>4</v>
      </c>
      <c r="B22" s="5" t="s">
        <v>69</v>
      </c>
      <c r="C22" s="64">
        <v>600</v>
      </c>
      <c r="D22" s="65">
        <v>60</v>
      </c>
      <c r="E22" s="91" t="s">
        <v>77</v>
      </c>
      <c r="F22" s="64">
        <f>D22*C22</f>
        <v>36000</v>
      </c>
      <c r="G22" s="128"/>
    </row>
    <row r="23" spans="1:7" s="115" customFormat="1" ht="31.5" x14ac:dyDescent="0.25">
      <c r="A23" s="24" t="s">
        <v>6</v>
      </c>
      <c r="B23" s="6" t="s">
        <v>37</v>
      </c>
      <c r="C23" s="64">
        <v>1900</v>
      </c>
      <c r="D23" s="96">
        <v>6</v>
      </c>
      <c r="E23" s="97" t="s">
        <v>38</v>
      </c>
      <c r="F23" s="64">
        <f>D23*C23</f>
        <v>11400</v>
      </c>
      <c r="G23" s="128"/>
    </row>
    <row r="24" spans="1:7" s="115" customFormat="1" ht="15.75" x14ac:dyDescent="0.25">
      <c r="A24" s="26"/>
      <c r="B24" s="25" t="s">
        <v>39</v>
      </c>
      <c r="C24" s="65"/>
      <c r="D24" s="98"/>
      <c r="E24" s="65"/>
      <c r="F24" s="52">
        <f>SUM(F22:F23)</f>
        <v>47400</v>
      </c>
      <c r="G24" s="128"/>
    </row>
    <row r="25" spans="1:7" s="115" customFormat="1" ht="15.75" x14ac:dyDescent="0.25">
      <c r="A25" s="31"/>
      <c r="B25" s="32"/>
      <c r="C25" s="69"/>
      <c r="D25" s="99"/>
      <c r="E25" s="69"/>
      <c r="F25" s="59"/>
      <c r="G25" s="128"/>
    </row>
    <row r="26" spans="1:7" s="115" customFormat="1" ht="15.75" x14ac:dyDescent="0.25">
      <c r="A26" s="27" t="s">
        <v>41</v>
      </c>
      <c r="B26" s="28"/>
      <c r="C26" s="67"/>
      <c r="D26" s="67"/>
      <c r="E26" s="66"/>
      <c r="F26" s="61"/>
      <c r="G26" s="128"/>
    </row>
    <row r="27" spans="1:7" s="115" customFormat="1" ht="31.5" x14ac:dyDescent="0.25">
      <c r="A27" s="29" t="s">
        <v>0</v>
      </c>
      <c r="B27" s="30" t="s">
        <v>32</v>
      </c>
      <c r="C27" s="68" t="s">
        <v>33</v>
      </c>
      <c r="D27" s="56" t="s">
        <v>34</v>
      </c>
      <c r="E27" s="91" t="s">
        <v>35</v>
      </c>
      <c r="F27" s="55" t="s">
        <v>36</v>
      </c>
      <c r="G27" s="128"/>
    </row>
    <row r="28" spans="1:7" s="115" customFormat="1" ht="15.75" x14ac:dyDescent="0.25">
      <c r="A28" s="29" t="s">
        <v>4</v>
      </c>
      <c r="B28" s="30" t="s">
        <v>58</v>
      </c>
      <c r="C28" s="64">
        <v>180000</v>
      </c>
      <c r="D28" s="56">
        <v>1</v>
      </c>
      <c r="E28" s="91" t="s">
        <v>40</v>
      </c>
      <c r="F28" s="64">
        <v>180000</v>
      </c>
      <c r="G28" s="128"/>
    </row>
    <row r="29" spans="1:7" s="115" customFormat="1" ht="15.75" x14ac:dyDescent="0.25">
      <c r="A29" s="29" t="s">
        <v>6</v>
      </c>
      <c r="B29" s="30" t="s">
        <v>59</v>
      </c>
      <c r="C29" s="64">
        <v>180000</v>
      </c>
      <c r="D29" s="56">
        <v>1</v>
      </c>
      <c r="E29" s="91" t="s">
        <v>40</v>
      </c>
      <c r="F29" s="64">
        <v>180000</v>
      </c>
      <c r="G29" s="128"/>
    </row>
    <row r="30" spans="1:7" s="115" customFormat="1" ht="15.75" x14ac:dyDescent="0.25">
      <c r="A30" s="11"/>
      <c r="B30" s="23" t="s">
        <v>39</v>
      </c>
      <c r="C30" s="56"/>
      <c r="D30" s="55"/>
      <c r="E30" s="56"/>
      <c r="F30" s="79">
        <f>SUM(F28:F29)</f>
        <v>360000</v>
      </c>
      <c r="G30" s="128"/>
    </row>
    <row r="31" spans="1:7" s="115" customFormat="1" ht="15.75" x14ac:dyDescent="0.25">
      <c r="A31" s="33"/>
      <c r="B31" s="14"/>
      <c r="C31" s="66"/>
      <c r="D31" s="61"/>
      <c r="E31" s="66"/>
      <c r="F31" s="82"/>
      <c r="G31" s="128"/>
    </row>
    <row r="32" spans="1:7" s="115" customFormat="1" ht="15.75" x14ac:dyDescent="0.25">
      <c r="A32" s="34" t="s">
        <v>42</v>
      </c>
      <c r="B32" s="35"/>
      <c r="C32" s="67"/>
      <c r="D32" s="67"/>
      <c r="E32" s="66"/>
      <c r="F32" s="120"/>
      <c r="G32" s="128"/>
    </row>
    <row r="33" spans="1:7" s="115" customFormat="1" ht="31.5" x14ac:dyDescent="0.25">
      <c r="A33" s="36" t="s">
        <v>0</v>
      </c>
      <c r="B33" s="23" t="s">
        <v>32</v>
      </c>
      <c r="C33" s="68" t="s">
        <v>33</v>
      </c>
      <c r="D33" s="56" t="s">
        <v>34</v>
      </c>
      <c r="E33" s="91" t="s">
        <v>35</v>
      </c>
      <c r="F33" s="63" t="s">
        <v>36</v>
      </c>
      <c r="G33" s="128"/>
    </row>
    <row r="34" spans="1:7" s="115" customFormat="1" ht="15.75" x14ac:dyDescent="0.25">
      <c r="A34" s="29" t="s">
        <v>4</v>
      </c>
      <c r="B34" s="7" t="s">
        <v>70</v>
      </c>
      <c r="C34" s="64">
        <v>150000</v>
      </c>
      <c r="D34" s="56">
        <v>1</v>
      </c>
      <c r="E34" s="91" t="s">
        <v>40</v>
      </c>
      <c r="F34" s="64">
        <f>C34*D34</f>
        <v>150000</v>
      </c>
      <c r="G34" s="128"/>
    </row>
    <row r="35" spans="1:7" s="115" customFormat="1" ht="31.5" x14ac:dyDescent="0.25">
      <c r="A35" s="13" t="s">
        <v>6</v>
      </c>
      <c r="B35" s="12" t="s">
        <v>81</v>
      </c>
      <c r="C35" s="64">
        <v>1600</v>
      </c>
      <c r="D35" s="56">
        <v>20</v>
      </c>
      <c r="E35" s="2" t="s">
        <v>45</v>
      </c>
      <c r="F35" s="64">
        <f>D35*C35</f>
        <v>32000</v>
      </c>
      <c r="G35" s="128"/>
    </row>
    <row r="36" spans="1:7" s="115" customFormat="1" ht="15.75" x14ac:dyDescent="0.25">
      <c r="A36" s="11"/>
      <c r="B36" s="23" t="s">
        <v>39</v>
      </c>
      <c r="C36" s="56"/>
      <c r="D36" s="55"/>
      <c r="E36" s="56"/>
      <c r="F36" s="79">
        <f>SUM(F34:F35)</f>
        <v>182000</v>
      </c>
      <c r="G36" s="128"/>
    </row>
    <row r="37" spans="1:7" s="115" customFormat="1" ht="15.75" x14ac:dyDescent="0.25">
      <c r="A37" s="37"/>
      <c r="B37" s="38"/>
      <c r="C37" s="70"/>
      <c r="D37" s="74"/>
      <c r="E37" s="61"/>
      <c r="F37" s="82"/>
      <c r="G37" s="128"/>
    </row>
    <row r="38" spans="1:7" s="175" customFormat="1" ht="15.75" x14ac:dyDescent="0.25">
      <c r="A38" s="225" t="s">
        <v>43</v>
      </c>
      <c r="B38" s="225"/>
      <c r="C38" s="225"/>
      <c r="D38" s="225"/>
      <c r="E38" s="225"/>
      <c r="F38" s="226"/>
      <c r="G38" s="130"/>
    </row>
    <row r="39" spans="1:7" s="175" customFormat="1" ht="15.75" x14ac:dyDescent="0.25">
      <c r="A39" s="195" t="s">
        <v>44</v>
      </c>
      <c r="B39" s="171" t="s">
        <v>32</v>
      </c>
      <c r="C39" s="196" t="s">
        <v>33</v>
      </c>
      <c r="D39" s="197" t="s">
        <v>34</v>
      </c>
      <c r="E39" s="176" t="s">
        <v>35</v>
      </c>
      <c r="F39" s="172" t="s">
        <v>36</v>
      </c>
      <c r="G39" s="130"/>
    </row>
    <row r="40" spans="1:7" s="175" customFormat="1" ht="15.75" x14ac:dyDescent="0.25">
      <c r="A40" s="198" t="s">
        <v>4</v>
      </c>
      <c r="B40" s="199" t="s">
        <v>78</v>
      </c>
      <c r="C40" s="172">
        <v>50</v>
      </c>
      <c r="D40" s="173">
        <v>500</v>
      </c>
      <c r="E40" s="200" t="s">
        <v>45</v>
      </c>
      <c r="F40" s="174">
        <f>D40*C40</f>
        <v>25000</v>
      </c>
      <c r="G40" s="130"/>
    </row>
    <row r="41" spans="1:7" s="115" customFormat="1" ht="15.75" x14ac:dyDescent="0.25">
      <c r="A41" s="19"/>
      <c r="B41" s="14"/>
      <c r="C41" s="66"/>
      <c r="D41" s="61"/>
      <c r="E41" s="66"/>
      <c r="F41" s="81"/>
      <c r="G41" s="128"/>
    </row>
    <row r="42" spans="1:7" s="115" customFormat="1" ht="15.75" x14ac:dyDescent="0.25">
      <c r="A42" s="42"/>
      <c r="B42" s="169" t="s">
        <v>16</v>
      </c>
      <c r="C42" s="71"/>
      <c r="D42" s="100"/>
      <c r="E42" s="80"/>
      <c r="F42" s="81"/>
      <c r="G42" s="128"/>
    </row>
    <row r="43" spans="1:7" s="115" customFormat="1" ht="31.5" x14ac:dyDescent="0.25">
      <c r="A43" s="22" t="s">
        <v>0</v>
      </c>
      <c r="B43" s="23" t="s">
        <v>32</v>
      </c>
      <c r="C43" s="63" t="s">
        <v>33</v>
      </c>
      <c r="D43" s="94" t="s">
        <v>34</v>
      </c>
      <c r="E43" s="95" t="s">
        <v>35</v>
      </c>
      <c r="F43" s="55" t="s">
        <v>36</v>
      </c>
      <c r="G43" s="128"/>
    </row>
    <row r="44" spans="1:7" s="115" customFormat="1" ht="15.75" x14ac:dyDescent="0.25">
      <c r="A44" s="11" t="s">
        <v>4</v>
      </c>
      <c r="B44" s="116" t="s">
        <v>79</v>
      </c>
      <c r="C44" s="64">
        <v>3500</v>
      </c>
      <c r="D44" s="56">
        <v>3</v>
      </c>
      <c r="E44" s="117" t="s">
        <v>45</v>
      </c>
      <c r="F44" s="64">
        <f t="shared" ref="F44:F50" si="0">D44*C44</f>
        <v>10500</v>
      </c>
      <c r="G44" s="128"/>
    </row>
    <row r="45" spans="1:7" s="115" customFormat="1" ht="15.75" x14ac:dyDescent="0.25">
      <c r="A45" s="29" t="s">
        <v>6</v>
      </c>
      <c r="B45" s="118" t="s">
        <v>46</v>
      </c>
      <c r="C45" s="64">
        <v>25</v>
      </c>
      <c r="D45" s="56">
        <v>30</v>
      </c>
      <c r="E45" s="56" t="s">
        <v>45</v>
      </c>
      <c r="F45" s="64">
        <f t="shared" si="0"/>
        <v>750</v>
      </c>
      <c r="G45" s="128"/>
    </row>
    <row r="46" spans="1:7" s="115" customFormat="1" ht="15.75" x14ac:dyDescent="0.25">
      <c r="A46" s="11" t="s">
        <v>7</v>
      </c>
      <c r="B46" s="118" t="s">
        <v>47</v>
      </c>
      <c r="C46" s="64">
        <v>1100</v>
      </c>
      <c r="D46" s="56">
        <v>9</v>
      </c>
      <c r="E46" s="56" t="s">
        <v>45</v>
      </c>
      <c r="F46" s="64">
        <f t="shared" si="0"/>
        <v>9900</v>
      </c>
      <c r="G46" s="128"/>
    </row>
    <row r="47" spans="1:7" s="115" customFormat="1" ht="15.75" x14ac:dyDescent="0.25">
      <c r="A47" s="29" t="s">
        <v>9</v>
      </c>
      <c r="B47" s="118" t="s">
        <v>48</v>
      </c>
      <c r="C47" s="64">
        <v>150</v>
      </c>
      <c r="D47" s="56">
        <v>30</v>
      </c>
      <c r="E47" s="56" t="s">
        <v>45</v>
      </c>
      <c r="F47" s="64">
        <f t="shared" si="0"/>
        <v>4500</v>
      </c>
      <c r="G47" s="128"/>
    </row>
    <row r="48" spans="1:7" s="115" customFormat="1" ht="15.75" x14ac:dyDescent="0.25">
      <c r="A48" s="11" t="s">
        <v>12</v>
      </c>
      <c r="B48" s="119" t="s">
        <v>49</v>
      </c>
      <c r="C48" s="64">
        <v>120</v>
      </c>
      <c r="D48" s="56">
        <v>30</v>
      </c>
      <c r="E48" s="56" t="s">
        <v>45</v>
      </c>
      <c r="F48" s="64">
        <f t="shared" si="0"/>
        <v>3600</v>
      </c>
      <c r="G48" s="128"/>
    </row>
    <row r="49" spans="1:7" s="115" customFormat="1" ht="15.75" x14ac:dyDescent="0.25">
      <c r="A49" s="29" t="s">
        <v>15</v>
      </c>
      <c r="B49" s="119" t="s">
        <v>50</v>
      </c>
      <c r="C49" s="64">
        <v>100</v>
      </c>
      <c r="D49" s="56">
        <v>30</v>
      </c>
      <c r="E49" s="56" t="s">
        <v>45</v>
      </c>
      <c r="F49" s="64">
        <f t="shared" si="0"/>
        <v>3000</v>
      </c>
      <c r="G49" s="128"/>
    </row>
    <row r="50" spans="1:7" s="115" customFormat="1" ht="15.75" x14ac:dyDescent="0.25">
      <c r="A50" s="29" t="s">
        <v>18</v>
      </c>
      <c r="B50" s="119" t="s">
        <v>85</v>
      </c>
      <c r="C50" s="64">
        <v>100</v>
      </c>
      <c r="D50" s="56">
        <v>20</v>
      </c>
      <c r="E50" s="56" t="s">
        <v>45</v>
      </c>
      <c r="F50" s="64">
        <f t="shared" si="0"/>
        <v>2000</v>
      </c>
      <c r="G50" s="128"/>
    </row>
    <row r="51" spans="1:7" s="115" customFormat="1" ht="15.75" x14ac:dyDescent="0.25">
      <c r="A51" s="11"/>
      <c r="B51" s="23" t="s">
        <v>39</v>
      </c>
      <c r="C51" s="56"/>
      <c r="D51" s="55"/>
      <c r="E51" s="56"/>
      <c r="F51" s="79">
        <f>SUM(F44:F50)</f>
        <v>34250</v>
      </c>
      <c r="G51" s="128"/>
    </row>
    <row r="52" spans="1:7" s="115" customFormat="1" ht="15.75" x14ac:dyDescent="0.25">
      <c r="A52" s="19"/>
      <c r="B52" s="14"/>
      <c r="C52" s="66"/>
      <c r="D52" s="61"/>
      <c r="E52" s="66"/>
      <c r="F52" s="84"/>
      <c r="G52" s="128"/>
    </row>
    <row r="53" spans="1:7" s="175" customFormat="1" ht="15.75" x14ac:dyDescent="0.25">
      <c r="A53" s="187" t="s">
        <v>62</v>
      </c>
      <c r="B53" s="187"/>
      <c r="C53" s="188"/>
      <c r="D53" s="188"/>
      <c r="E53" s="188"/>
      <c r="F53" s="189"/>
      <c r="G53" s="130"/>
    </row>
    <row r="54" spans="1:7" s="115" customFormat="1" ht="31.5" x14ac:dyDescent="0.25">
      <c r="A54" s="43" t="s">
        <v>0</v>
      </c>
      <c r="B54" s="30" t="s">
        <v>32</v>
      </c>
      <c r="C54" s="55" t="s">
        <v>33</v>
      </c>
      <c r="D54" s="56" t="s">
        <v>34</v>
      </c>
      <c r="E54" s="91" t="s">
        <v>35</v>
      </c>
      <c r="F54" s="55" t="s">
        <v>36</v>
      </c>
      <c r="G54" s="128"/>
    </row>
    <row r="55" spans="1:7" s="115" customFormat="1" ht="31.5" x14ac:dyDescent="0.25">
      <c r="A55" s="29" t="s">
        <v>4</v>
      </c>
      <c r="B55" s="30" t="s">
        <v>83</v>
      </c>
      <c r="C55" s="55">
        <v>1900</v>
      </c>
      <c r="D55" s="56">
        <v>5</v>
      </c>
      <c r="E55" s="56" t="s">
        <v>51</v>
      </c>
      <c r="F55" s="64">
        <f t="shared" ref="F55:F58" si="1">D55*C55</f>
        <v>9500</v>
      </c>
      <c r="G55" s="128"/>
    </row>
    <row r="56" spans="1:7" s="115" customFormat="1" ht="15.75" x14ac:dyDescent="0.25">
      <c r="A56" s="29" t="s">
        <v>6</v>
      </c>
      <c r="B56" s="30" t="s">
        <v>65</v>
      </c>
      <c r="C56" s="55"/>
      <c r="D56" s="56"/>
      <c r="E56" s="91"/>
      <c r="F56" s="64"/>
      <c r="G56" s="128"/>
    </row>
    <row r="57" spans="1:7" s="115" customFormat="1" ht="15.75" x14ac:dyDescent="0.25">
      <c r="A57" s="11" t="s">
        <v>86</v>
      </c>
      <c r="B57" s="30" t="s">
        <v>97</v>
      </c>
      <c r="C57" s="50">
        <v>600</v>
      </c>
      <c r="D57" s="50">
        <v>60</v>
      </c>
      <c r="E57" s="50" t="s">
        <v>77</v>
      </c>
      <c r="F57" s="16">
        <f t="shared" si="1"/>
        <v>36000</v>
      </c>
      <c r="G57" s="128"/>
    </row>
    <row r="58" spans="1:7" s="115" customFormat="1" ht="15.75" x14ac:dyDescent="0.25">
      <c r="A58" s="11" t="s">
        <v>87</v>
      </c>
      <c r="B58" s="7" t="s">
        <v>98</v>
      </c>
      <c r="C58" s="97">
        <v>30000</v>
      </c>
      <c r="D58" s="56">
        <v>1</v>
      </c>
      <c r="E58" s="91" t="s">
        <v>40</v>
      </c>
      <c r="F58" s="64">
        <f t="shared" si="1"/>
        <v>30000</v>
      </c>
      <c r="G58" s="128"/>
    </row>
    <row r="59" spans="1:7" s="186" customFormat="1" ht="15.75" x14ac:dyDescent="0.25">
      <c r="A59" s="182" t="s">
        <v>7</v>
      </c>
      <c r="B59" s="183" t="s">
        <v>106</v>
      </c>
      <c r="C59" s="184">
        <v>577440</v>
      </c>
      <c r="D59" s="140">
        <v>1</v>
      </c>
      <c r="E59" s="185" t="s">
        <v>40</v>
      </c>
      <c r="F59" s="184">
        <v>577440</v>
      </c>
    </row>
    <row r="60" spans="1:7" s="115" customFormat="1" ht="31.5" x14ac:dyDescent="0.25">
      <c r="A60" s="47" t="s">
        <v>9</v>
      </c>
      <c r="B60" s="167" t="s">
        <v>101</v>
      </c>
      <c r="C60" s="87">
        <v>25000</v>
      </c>
      <c r="D60" s="56">
        <v>1</v>
      </c>
      <c r="E60" s="91" t="s">
        <v>40</v>
      </c>
      <c r="F60" s="64">
        <f>C60*D60</f>
        <v>25000</v>
      </c>
    </row>
    <row r="61" spans="1:7" s="207" customFormat="1" ht="15.75" x14ac:dyDescent="0.25">
      <c r="A61" s="202" t="s">
        <v>12</v>
      </c>
      <c r="B61" s="203" t="s">
        <v>108</v>
      </c>
      <c r="C61" s="204">
        <v>500</v>
      </c>
      <c r="D61" s="205">
        <v>700</v>
      </c>
      <c r="E61" s="206" t="s">
        <v>45</v>
      </c>
      <c r="F61" s="16">
        <f t="shared" ref="F61" si="2">D61*C61</f>
        <v>350000</v>
      </c>
    </row>
    <row r="62" spans="1:7" s="115" customFormat="1" ht="15.75" x14ac:dyDescent="0.25">
      <c r="A62" s="44"/>
      <c r="B62" s="40" t="s">
        <v>39</v>
      </c>
      <c r="C62" s="72"/>
      <c r="D62" s="87"/>
      <c r="E62" s="101"/>
      <c r="F62" s="79">
        <f>SUM(F55:F61)</f>
        <v>1027940</v>
      </c>
      <c r="G62" s="130"/>
    </row>
    <row r="63" spans="1:7" s="115" customFormat="1" ht="15.75" x14ac:dyDescent="0.25">
      <c r="A63" s="45"/>
      <c r="B63" s="38"/>
      <c r="C63" s="73"/>
      <c r="D63" s="74"/>
      <c r="E63" s="70"/>
      <c r="F63" s="85"/>
      <c r="G63" s="128"/>
    </row>
    <row r="64" spans="1:7" s="175" customFormat="1" ht="15.75" x14ac:dyDescent="0.25">
      <c r="A64" s="190" t="s">
        <v>52</v>
      </c>
      <c r="B64" s="191"/>
      <c r="C64" s="192"/>
      <c r="D64" s="192"/>
      <c r="E64" s="193"/>
      <c r="F64" s="194"/>
      <c r="G64" s="130"/>
    </row>
    <row r="65" spans="1:7" s="115" customFormat="1" ht="31.5" x14ac:dyDescent="0.25">
      <c r="A65" s="11" t="s">
        <v>0</v>
      </c>
      <c r="B65" s="30" t="s">
        <v>32</v>
      </c>
      <c r="C65" s="63" t="s">
        <v>33</v>
      </c>
      <c r="D65" s="102" t="s">
        <v>34</v>
      </c>
      <c r="E65" s="103" t="s">
        <v>53</v>
      </c>
      <c r="F65" s="63" t="s">
        <v>36</v>
      </c>
      <c r="G65" s="128"/>
    </row>
    <row r="66" spans="1:7" s="175" customFormat="1" ht="31.5" x14ac:dyDescent="0.25">
      <c r="A66" s="170" t="s">
        <v>4</v>
      </c>
      <c r="B66" s="177" t="s">
        <v>107</v>
      </c>
      <c r="C66" s="178">
        <v>100000</v>
      </c>
      <c r="D66" s="179">
        <v>1</v>
      </c>
      <c r="E66" s="180" t="s">
        <v>40</v>
      </c>
      <c r="F66" s="181">
        <f>C66*D66</f>
        <v>100000</v>
      </c>
      <c r="G66" s="130"/>
    </row>
    <row r="67" spans="1:7" s="115" customFormat="1" ht="15.75" x14ac:dyDescent="0.25">
      <c r="A67" s="19"/>
      <c r="B67" s="38"/>
      <c r="C67" s="74"/>
      <c r="D67" s="70"/>
      <c r="E67" s="73"/>
      <c r="F67" s="87"/>
      <c r="G67" s="128"/>
    </row>
    <row r="68" spans="1:7" s="115" customFormat="1" ht="15.75" x14ac:dyDescent="0.25">
      <c r="A68" s="21" t="s">
        <v>24</v>
      </c>
      <c r="B68" s="169"/>
      <c r="C68" s="71"/>
      <c r="D68" s="100"/>
      <c r="E68" s="75"/>
      <c r="F68" s="88"/>
      <c r="G68" s="128"/>
    </row>
    <row r="69" spans="1:7" s="115" customFormat="1" ht="31.5" x14ac:dyDescent="0.25">
      <c r="A69" s="11" t="s">
        <v>0</v>
      </c>
      <c r="B69" s="30" t="s">
        <v>32</v>
      </c>
      <c r="C69" s="63" t="s">
        <v>33</v>
      </c>
      <c r="D69" s="102" t="s">
        <v>34</v>
      </c>
      <c r="E69" s="103" t="s">
        <v>53</v>
      </c>
      <c r="F69" s="107" t="s">
        <v>36</v>
      </c>
      <c r="G69" s="128"/>
    </row>
    <row r="70" spans="1:7" s="115" customFormat="1" ht="15.75" x14ac:dyDescent="0.25">
      <c r="A70" s="36" t="s">
        <v>4</v>
      </c>
      <c r="B70" s="46" t="s">
        <v>63</v>
      </c>
      <c r="C70" s="55">
        <v>42</v>
      </c>
      <c r="D70" s="102">
        <v>400</v>
      </c>
      <c r="E70" s="103" t="s">
        <v>45</v>
      </c>
      <c r="F70" s="64">
        <f t="shared" ref="F70:F71" si="3">D70*C70</f>
        <v>16800</v>
      </c>
      <c r="G70" s="128"/>
    </row>
    <row r="71" spans="1:7" s="115" customFormat="1" ht="15.75" x14ac:dyDescent="0.25">
      <c r="A71" s="47" t="s">
        <v>6</v>
      </c>
      <c r="B71" s="48" t="s">
        <v>82</v>
      </c>
      <c r="C71" s="55">
        <v>1600</v>
      </c>
      <c r="D71" s="104">
        <v>10</v>
      </c>
      <c r="E71" s="105" t="s">
        <v>45</v>
      </c>
      <c r="F71" s="64">
        <f t="shared" si="3"/>
        <v>16000</v>
      </c>
      <c r="G71" s="128"/>
    </row>
    <row r="72" spans="1:7" s="115" customFormat="1" ht="15.75" x14ac:dyDescent="0.25">
      <c r="A72" s="11"/>
      <c r="B72" s="12" t="s">
        <v>39</v>
      </c>
      <c r="C72" s="55"/>
      <c r="D72" s="56"/>
      <c r="E72" s="2"/>
      <c r="F72" s="108">
        <f>SUM(F70:F71)</f>
        <v>32800</v>
      </c>
      <c r="G72" s="128"/>
    </row>
    <row r="73" spans="1:7" s="115" customFormat="1" ht="15.75" x14ac:dyDescent="0.25">
      <c r="A73" s="37"/>
      <c r="B73" s="49"/>
      <c r="C73" s="74"/>
      <c r="D73" s="70"/>
      <c r="E73" s="73"/>
      <c r="F73" s="89"/>
      <c r="G73" s="128"/>
    </row>
    <row r="74" spans="1:7" s="115" customFormat="1" ht="15.75" x14ac:dyDescent="0.25">
      <c r="A74" s="27" t="s">
        <v>64</v>
      </c>
      <c r="B74" s="28"/>
      <c r="C74" s="61"/>
      <c r="D74" s="66"/>
      <c r="E74" s="58"/>
      <c r="F74" s="61"/>
      <c r="G74" s="128"/>
    </row>
    <row r="75" spans="1:7" s="115" customFormat="1" ht="31.5" x14ac:dyDescent="0.25">
      <c r="A75" s="11" t="s">
        <v>0</v>
      </c>
      <c r="B75" s="12" t="s">
        <v>32</v>
      </c>
      <c r="C75" s="55" t="s">
        <v>33</v>
      </c>
      <c r="D75" s="56" t="s">
        <v>34</v>
      </c>
      <c r="E75" s="2" t="s">
        <v>53</v>
      </c>
      <c r="F75" s="55" t="s">
        <v>36</v>
      </c>
      <c r="G75" s="128"/>
    </row>
    <row r="76" spans="1:7" s="115" customFormat="1" ht="15.75" x14ac:dyDescent="0.25">
      <c r="A76" s="29" t="s">
        <v>4</v>
      </c>
      <c r="B76" s="46" t="s">
        <v>54</v>
      </c>
      <c r="C76" s="55">
        <v>42</v>
      </c>
      <c r="D76" s="106">
        <v>400</v>
      </c>
      <c r="E76" s="2" t="s">
        <v>45</v>
      </c>
      <c r="F76" s="52">
        <f t="shared" ref="F76" si="4">D76*C76</f>
        <v>16800</v>
      </c>
      <c r="G76" s="128"/>
    </row>
    <row r="77" spans="1:7" s="115" customFormat="1" ht="15.75" x14ac:dyDescent="0.25">
      <c r="A77" s="19"/>
      <c r="B77" s="46"/>
      <c r="C77" s="61"/>
      <c r="D77" s="66"/>
      <c r="E77" s="58"/>
      <c r="F77" s="59"/>
      <c r="G77" s="128"/>
    </row>
    <row r="78" spans="1:7" s="146" customFormat="1" ht="18.75" x14ac:dyDescent="0.25">
      <c r="A78" s="147"/>
      <c r="B78" s="148" t="s">
        <v>94</v>
      </c>
      <c r="C78" s="149"/>
      <c r="D78" s="150"/>
      <c r="F78" s="151"/>
    </row>
    <row r="79" spans="1:7" s="146" customFormat="1" ht="15.75" x14ac:dyDescent="0.25">
      <c r="A79" s="138">
        <v>1</v>
      </c>
      <c r="B79" s="139" t="s">
        <v>95</v>
      </c>
      <c r="C79" s="145">
        <v>100000</v>
      </c>
      <c r="D79" s="134">
        <v>1</v>
      </c>
      <c r="E79" s="137" t="s">
        <v>40</v>
      </c>
      <c r="F79" s="152">
        <f>C79*D79</f>
        <v>100000</v>
      </c>
    </row>
    <row r="80" spans="1:7" s="115" customFormat="1" ht="15.75" x14ac:dyDescent="0.25">
      <c r="A80" s="19"/>
      <c r="B80" s="51"/>
      <c r="C80" s="61"/>
      <c r="D80" s="66"/>
      <c r="E80" s="58"/>
      <c r="F80" s="59"/>
      <c r="G80" s="128"/>
    </row>
    <row r="81" spans="1:10" s="115" customFormat="1" ht="15.75" x14ac:dyDescent="0.25">
      <c r="A81" s="21" t="s">
        <v>26</v>
      </c>
      <c r="B81" s="21"/>
      <c r="C81" s="75"/>
      <c r="D81" s="75"/>
      <c r="E81" s="75"/>
      <c r="F81" s="80"/>
      <c r="G81" s="128"/>
    </row>
    <row r="82" spans="1:10" s="115" customFormat="1" ht="31.5" x14ac:dyDescent="0.25">
      <c r="A82" s="39" t="s">
        <v>0</v>
      </c>
      <c r="B82" s="23" t="s">
        <v>32</v>
      </c>
      <c r="C82" s="63" t="s">
        <v>33</v>
      </c>
      <c r="D82" s="102" t="s">
        <v>34</v>
      </c>
      <c r="E82" s="103" t="s">
        <v>53</v>
      </c>
      <c r="F82" s="63" t="s">
        <v>36</v>
      </c>
      <c r="G82" s="128"/>
    </row>
    <row r="83" spans="1:10" s="115" customFormat="1" ht="15.75" x14ac:dyDescent="0.25">
      <c r="A83" s="11" t="s">
        <v>4</v>
      </c>
      <c r="B83" s="7" t="s">
        <v>70</v>
      </c>
      <c r="C83" s="55">
        <v>150000</v>
      </c>
      <c r="D83" s="56">
        <v>1</v>
      </c>
      <c r="E83" s="91" t="s">
        <v>40</v>
      </c>
      <c r="F83" s="79">
        <f>C83*D83</f>
        <v>150000</v>
      </c>
      <c r="G83" s="128"/>
    </row>
    <row r="84" spans="1:10" s="115" customFormat="1" ht="15.75" x14ac:dyDescent="0.25">
      <c r="A84" s="19"/>
      <c r="B84" s="14"/>
      <c r="C84" s="61"/>
      <c r="D84" s="66"/>
      <c r="E84" s="66"/>
      <c r="F84" s="84"/>
      <c r="G84" s="128"/>
    </row>
    <row r="85" spans="1:10" s="115" customFormat="1" ht="15.75" x14ac:dyDescent="0.25">
      <c r="A85" s="21" t="s">
        <v>55</v>
      </c>
      <c r="B85" s="169"/>
      <c r="C85" s="76"/>
      <c r="D85" s="100"/>
      <c r="E85" s="100"/>
      <c r="F85" s="80"/>
      <c r="G85" s="128"/>
    </row>
    <row r="86" spans="1:10" s="115" customFormat="1" ht="31.5" x14ac:dyDescent="0.25">
      <c r="A86" s="36" t="s">
        <v>0</v>
      </c>
      <c r="B86" s="41" t="s">
        <v>32</v>
      </c>
      <c r="C86" s="77" t="s">
        <v>33</v>
      </c>
      <c r="D86" s="102" t="s">
        <v>34</v>
      </c>
      <c r="E86" s="103" t="s">
        <v>53</v>
      </c>
      <c r="F86" s="63" t="s">
        <v>36</v>
      </c>
      <c r="G86" s="128"/>
    </row>
    <row r="87" spans="1:10" s="115" customFormat="1" ht="15.75" x14ac:dyDescent="0.25">
      <c r="A87" s="29" t="s">
        <v>4</v>
      </c>
      <c r="B87" s="7" t="s">
        <v>102</v>
      </c>
      <c r="C87" s="55">
        <v>150000</v>
      </c>
      <c r="D87" s="56">
        <v>1</v>
      </c>
      <c r="E87" s="91" t="s">
        <v>40</v>
      </c>
      <c r="F87" s="55">
        <f>C87*D87</f>
        <v>150000</v>
      </c>
      <c r="G87" s="128"/>
    </row>
    <row r="88" spans="1:10" s="115" customFormat="1" ht="15.75" x14ac:dyDescent="0.25">
      <c r="A88" s="11" t="s">
        <v>6</v>
      </c>
      <c r="B88" s="167" t="s">
        <v>103</v>
      </c>
      <c r="C88" s="55">
        <v>50000</v>
      </c>
      <c r="D88" s="56">
        <v>1</v>
      </c>
      <c r="E88" s="91" t="s">
        <v>40</v>
      </c>
      <c r="F88" s="91">
        <v>50000</v>
      </c>
      <c r="G88" s="128"/>
    </row>
    <row r="89" spans="1:10" s="115" customFormat="1" ht="15.75" x14ac:dyDescent="0.25">
      <c r="A89" s="11"/>
      <c r="B89" s="12" t="s">
        <v>39</v>
      </c>
      <c r="C89" s="55"/>
      <c r="D89" s="56"/>
      <c r="E89" s="2"/>
      <c r="F89" s="108">
        <f>SUM(F87:F88)</f>
        <v>200000</v>
      </c>
      <c r="G89" s="128"/>
    </row>
    <row r="90" spans="1:10" s="115" customFormat="1" ht="15.75" x14ac:dyDescent="0.25">
      <c r="A90" s="19"/>
      <c r="B90" s="14"/>
      <c r="C90" s="61"/>
      <c r="D90" s="66"/>
      <c r="E90" s="58"/>
      <c r="F90" s="93"/>
      <c r="G90" s="128"/>
    </row>
    <row r="91" spans="1:10" s="115" customFormat="1" ht="20.25" x14ac:dyDescent="0.25">
      <c r="A91" s="21" t="s">
        <v>56</v>
      </c>
      <c r="B91" s="21"/>
      <c r="C91" s="75"/>
      <c r="D91" s="75"/>
      <c r="E91" s="75"/>
      <c r="F91" s="80"/>
      <c r="G91" s="168"/>
      <c r="H91" s="61"/>
      <c r="I91" s="66"/>
      <c r="J91" s="158"/>
    </row>
    <row r="92" spans="1:10" s="115" customFormat="1" ht="31.5" x14ac:dyDescent="0.25">
      <c r="A92" s="39" t="s">
        <v>0</v>
      </c>
      <c r="B92" s="23" t="s">
        <v>32</v>
      </c>
      <c r="C92" s="63" t="s">
        <v>33</v>
      </c>
      <c r="D92" s="102" t="s">
        <v>34</v>
      </c>
      <c r="E92" s="103" t="s">
        <v>53</v>
      </c>
      <c r="F92" s="107" t="s">
        <v>36</v>
      </c>
      <c r="G92" s="41"/>
      <c r="H92" s="61"/>
      <c r="I92" s="66"/>
      <c r="J92" s="159"/>
    </row>
    <row r="93" spans="1:10" s="115" customFormat="1" ht="15.75" x14ac:dyDescent="0.25">
      <c r="A93" s="29" t="s">
        <v>4</v>
      </c>
      <c r="B93" s="30" t="s">
        <v>99</v>
      </c>
      <c r="C93" s="57">
        <v>404000</v>
      </c>
      <c r="D93" s="56">
        <v>1</v>
      </c>
      <c r="E93" s="91" t="s">
        <v>40</v>
      </c>
      <c r="F93" s="64">
        <f>C93*D93</f>
        <v>404000</v>
      </c>
      <c r="G93" s="41"/>
      <c r="H93" s="61"/>
      <c r="I93" s="66"/>
      <c r="J93" s="159"/>
    </row>
    <row r="94" spans="1:10" s="115" customFormat="1" ht="15.75" x14ac:dyDescent="0.25">
      <c r="A94" s="29" t="s">
        <v>6</v>
      </c>
      <c r="B94" s="30" t="s">
        <v>100</v>
      </c>
      <c r="C94" s="55">
        <v>320000</v>
      </c>
      <c r="D94" s="56">
        <v>1</v>
      </c>
      <c r="E94" s="91" t="s">
        <v>40</v>
      </c>
      <c r="F94" s="64">
        <f>C94*D94</f>
        <v>320000</v>
      </c>
      <c r="G94" s="128"/>
    </row>
    <row r="95" spans="1:10" s="115" customFormat="1" ht="15.75" x14ac:dyDescent="0.25">
      <c r="A95" s="153"/>
      <c r="B95" s="38" t="s">
        <v>39</v>
      </c>
      <c r="C95" s="110"/>
      <c r="D95" s="104"/>
      <c r="E95" s="105"/>
      <c r="F95" s="111">
        <f>SUM(F93:F94)</f>
        <v>724000</v>
      </c>
    </row>
    <row r="96" spans="1:10" s="115" customFormat="1" ht="15.75" x14ac:dyDescent="0.25">
      <c r="A96" s="155"/>
      <c r="B96" s="156"/>
      <c r="C96" s="83"/>
      <c r="D96" s="109"/>
      <c r="E96" s="8"/>
      <c r="F96" s="157"/>
      <c r="G96" s="128"/>
    </row>
    <row r="97" spans="1:7" ht="18.75" x14ac:dyDescent="0.25">
      <c r="A97" s="154"/>
      <c r="B97" s="112" t="s">
        <v>57</v>
      </c>
      <c r="C97" s="75"/>
      <c r="D97" s="80"/>
      <c r="E97" s="86"/>
      <c r="F97" s="113">
        <f>F24+F30+F36+F40+F51+F62+F66+F72+F76+F79+F83+F89+F95</f>
        <v>3000190</v>
      </c>
      <c r="G97" s="124"/>
    </row>
    <row r="98" spans="1:7" ht="15.75" x14ac:dyDescent="0.25">
      <c r="A98" s="53"/>
      <c r="B98" s="54"/>
      <c r="C98" s="1"/>
      <c r="D98" s="1"/>
      <c r="E98" s="1"/>
      <c r="F98" s="121"/>
      <c r="G98" s="124"/>
    </row>
  </sheetData>
  <mergeCells count="5">
    <mergeCell ref="A1:B1"/>
    <mergeCell ref="C1:F1"/>
    <mergeCell ref="A2:F2"/>
    <mergeCell ref="A18:F18"/>
    <mergeCell ref="A38:F38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rowBreaks count="3" manualBreakCount="3">
    <brk id="17" max="5" man="1"/>
    <brk id="51" max="5" man="1"/>
    <brk id="8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tabSelected="1" view="pageBreakPreview" topLeftCell="A64" zoomScale="80" zoomScaleNormal="80" zoomScaleSheetLayoutView="80" workbookViewId="0">
      <selection activeCell="K35" sqref="K35"/>
    </sheetView>
  </sheetViews>
  <sheetFormatPr defaultRowHeight="15" x14ac:dyDescent="0.25"/>
  <cols>
    <col min="1" max="1" width="5" style="232" customWidth="1"/>
    <col min="2" max="2" width="87" style="232" customWidth="1"/>
    <col min="3" max="3" width="18.85546875" style="252" customWidth="1"/>
    <col min="4" max="4" width="14.140625" style="252" customWidth="1"/>
    <col min="5" max="5" width="18.5703125" style="252" customWidth="1"/>
    <col min="6" max="6" width="19.7109375" style="122" customWidth="1"/>
    <col min="7" max="7" width="16.85546875" style="253" customWidth="1"/>
    <col min="8" max="8" width="16.28515625" style="232" customWidth="1"/>
    <col min="9" max="9" width="13.85546875" style="232" customWidth="1"/>
    <col min="10" max="16384" width="9.140625" style="232"/>
  </cols>
  <sheetData>
    <row r="1" spans="1:19" ht="35.25" customHeight="1" x14ac:dyDescent="0.25">
      <c r="A1" s="221"/>
      <c r="B1" s="221"/>
      <c r="C1" s="217"/>
      <c r="D1" s="217"/>
      <c r="E1" s="230" t="s">
        <v>111</v>
      </c>
      <c r="F1" s="230"/>
      <c r="G1" s="231"/>
      <c r="H1" s="231"/>
    </row>
    <row r="2" spans="1:19" ht="24" customHeight="1" x14ac:dyDescent="0.25">
      <c r="A2" s="218"/>
      <c r="B2" s="218"/>
      <c r="C2" s="219"/>
      <c r="D2" s="230" t="s">
        <v>114</v>
      </c>
      <c r="E2" s="230"/>
      <c r="F2" s="230"/>
      <c r="G2" s="231"/>
      <c r="H2" s="231"/>
    </row>
    <row r="3" spans="1:19" ht="63" customHeight="1" x14ac:dyDescent="0.25">
      <c r="A3" s="223" t="s">
        <v>96</v>
      </c>
      <c r="B3" s="223"/>
      <c r="C3" s="223"/>
      <c r="D3" s="223"/>
      <c r="E3" s="223"/>
      <c r="F3" s="223"/>
      <c r="G3" s="124"/>
    </row>
    <row r="4" spans="1:19" ht="63" x14ac:dyDescent="0.25">
      <c r="A4" s="9" t="s">
        <v>0</v>
      </c>
      <c r="B4" s="10" t="s">
        <v>1</v>
      </c>
      <c r="C4" s="60" t="s">
        <v>2</v>
      </c>
      <c r="D4" s="60" t="s">
        <v>3</v>
      </c>
      <c r="E4" s="90" t="s">
        <v>67</v>
      </c>
      <c r="F4" s="79" t="s">
        <v>66</v>
      </c>
      <c r="G4" s="125"/>
    </row>
    <row r="5" spans="1:19" ht="37.5" x14ac:dyDescent="0.25">
      <c r="A5" s="11" t="s">
        <v>4</v>
      </c>
      <c r="B5" s="12" t="s">
        <v>8</v>
      </c>
      <c r="C5" s="2" t="s">
        <v>5</v>
      </c>
      <c r="D5" s="4" t="s">
        <v>84</v>
      </c>
      <c r="E5" s="3">
        <v>330</v>
      </c>
      <c r="F5" s="132">
        <v>300</v>
      </c>
      <c r="G5" s="233" t="s">
        <v>116</v>
      </c>
    </row>
    <row r="6" spans="1:19" ht="31.5" x14ac:dyDescent="0.25">
      <c r="A6" s="11" t="s">
        <v>6</v>
      </c>
      <c r="B6" s="15" t="s">
        <v>10</v>
      </c>
      <c r="C6" s="2" t="s">
        <v>5</v>
      </c>
      <c r="D6" s="4" t="s">
        <v>11</v>
      </c>
      <c r="E6" s="3">
        <v>182</v>
      </c>
      <c r="F6" s="133">
        <v>300</v>
      </c>
      <c r="G6" s="234"/>
      <c r="S6" s="232" t="s">
        <v>111</v>
      </c>
    </row>
    <row r="7" spans="1:19" ht="31.5" x14ac:dyDescent="0.25">
      <c r="A7" s="11" t="s">
        <v>7</v>
      </c>
      <c r="B7" s="12" t="s">
        <v>13</v>
      </c>
      <c r="C7" s="56" t="s">
        <v>14</v>
      </c>
      <c r="D7" s="4" t="s">
        <v>17</v>
      </c>
      <c r="E7" s="3">
        <v>25</v>
      </c>
      <c r="F7" s="133" t="s">
        <v>75</v>
      </c>
      <c r="G7" s="125"/>
      <c r="S7" s="232" t="s">
        <v>112</v>
      </c>
    </row>
    <row r="8" spans="1:19" ht="15.75" x14ac:dyDescent="0.25">
      <c r="A8" s="11" t="s">
        <v>9</v>
      </c>
      <c r="B8" s="15" t="s">
        <v>16</v>
      </c>
      <c r="C8" s="2" t="s">
        <v>5</v>
      </c>
      <c r="D8" s="4" t="s">
        <v>17</v>
      </c>
      <c r="E8" s="3">
        <v>34.299999999999997</v>
      </c>
      <c r="F8" s="133" t="s">
        <v>80</v>
      </c>
      <c r="G8" s="125"/>
    </row>
    <row r="9" spans="1:19" ht="31.5" x14ac:dyDescent="0.25">
      <c r="A9" s="11" t="s">
        <v>12</v>
      </c>
      <c r="B9" s="12" t="s">
        <v>61</v>
      </c>
      <c r="C9" s="2" t="s">
        <v>5</v>
      </c>
      <c r="D9" s="4" t="s">
        <v>19</v>
      </c>
      <c r="E9" s="3">
        <v>1050.5</v>
      </c>
      <c r="F9" s="133" t="s">
        <v>76</v>
      </c>
      <c r="G9" s="235"/>
    </row>
    <row r="10" spans="1:19" ht="31.5" x14ac:dyDescent="0.25">
      <c r="A10" s="11" t="s">
        <v>15</v>
      </c>
      <c r="B10" s="12" t="s">
        <v>22</v>
      </c>
      <c r="C10" s="2" t="s">
        <v>5</v>
      </c>
      <c r="D10" s="4" t="s">
        <v>72</v>
      </c>
      <c r="E10" s="3">
        <v>80</v>
      </c>
      <c r="F10" s="132" t="s">
        <v>68</v>
      </c>
      <c r="G10" s="125"/>
    </row>
    <row r="11" spans="1:19" ht="15.75" x14ac:dyDescent="0.25">
      <c r="A11" s="11" t="s">
        <v>18</v>
      </c>
      <c r="B11" s="17" t="s">
        <v>24</v>
      </c>
      <c r="C11" s="2" t="s">
        <v>5</v>
      </c>
      <c r="D11" s="4" t="s">
        <v>72</v>
      </c>
      <c r="E11" s="3">
        <v>34</v>
      </c>
      <c r="F11" s="133">
        <v>200</v>
      </c>
      <c r="G11" s="127"/>
    </row>
    <row r="12" spans="1:19" ht="15.75" x14ac:dyDescent="0.25">
      <c r="A12" s="11" t="s">
        <v>20</v>
      </c>
      <c r="B12" s="18" t="s">
        <v>64</v>
      </c>
      <c r="C12" s="2" t="s">
        <v>5</v>
      </c>
      <c r="D12" s="4" t="s">
        <v>73</v>
      </c>
      <c r="E12" s="3">
        <v>18</v>
      </c>
      <c r="F12" s="133">
        <v>2500</v>
      </c>
      <c r="G12" s="125"/>
    </row>
    <row r="13" spans="1:19" s="207" customFormat="1" ht="30" x14ac:dyDescent="0.25">
      <c r="A13" s="11" t="s">
        <v>21</v>
      </c>
      <c r="B13" s="236" t="s">
        <v>93</v>
      </c>
      <c r="C13" s="206" t="s">
        <v>105</v>
      </c>
      <c r="D13" s="4" t="s">
        <v>73</v>
      </c>
      <c r="E13" s="204">
        <v>100</v>
      </c>
      <c r="F13" s="237">
        <v>300</v>
      </c>
      <c r="G13" s="238" t="s">
        <v>109</v>
      </c>
    </row>
    <row r="14" spans="1:19" ht="31.5" x14ac:dyDescent="0.25">
      <c r="A14" s="11" t="s">
        <v>23</v>
      </c>
      <c r="B14" s="12" t="s">
        <v>26</v>
      </c>
      <c r="C14" s="2" t="s">
        <v>5</v>
      </c>
      <c r="D14" s="4" t="s">
        <v>74</v>
      </c>
      <c r="E14" s="57">
        <v>150</v>
      </c>
      <c r="F14" s="161">
        <v>100</v>
      </c>
      <c r="G14" s="163"/>
    </row>
    <row r="15" spans="1:19" ht="31.5" x14ac:dyDescent="0.25">
      <c r="A15" s="11" t="s">
        <v>115</v>
      </c>
      <c r="B15" s="12" t="s">
        <v>55</v>
      </c>
      <c r="C15" s="56" t="s">
        <v>104</v>
      </c>
      <c r="D15" s="4" t="s">
        <v>29</v>
      </c>
      <c r="E15" s="57">
        <v>200</v>
      </c>
      <c r="F15" s="161">
        <v>300</v>
      </c>
      <c r="G15" s="164"/>
    </row>
    <row r="16" spans="1:19" ht="31.5" x14ac:dyDescent="0.25">
      <c r="A16" s="11" t="s">
        <v>25</v>
      </c>
      <c r="B16" s="12" t="s">
        <v>28</v>
      </c>
      <c r="C16" s="2" t="s">
        <v>5</v>
      </c>
      <c r="D16" s="4" t="s">
        <v>29</v>
      </c>
      <c r="E16" s="57">
        <v>809</v>
      </c>
      <c r="F16" s="161">
        <v>2000</v>
      </c>
      <c r="G16" s="233"/>
    </row>
    <row r="17" spans="1:7" ht="15.75" x14ac:dyDescent="0.25">
      <c r="A17" s="11"/>
      <c r="B17" s="10" t="s">
        <v>30</v>
      </c>
      <c r="C17" s="56"/>
      <c r="D17" s="91"/>
      <c r="E17" s="92">
        <v>3012.8</v>
      </c>
      <c r="F17" s="162"/>
      <c r="G17" s="166"/>
    </row>
    <row r="18" spans="1:7" s="214" customFormat="1" ht="15.75" x14ac:dyDescent="0.25">
      <c r="A18" s="224" t="s">
        <v>31</v>
      </c>
      <c r="B18" s="224"/>
      <c r="C18" s="224"/>
      <c r="D18" s="224"/>
      <c r="E18" s="224"/>
      <c r="F18" s="224"/>
      <c r="G18" s="213"/>
    </row>
    <row r="19" spans="1:7" s="214" customFormat="1" ht="15.75" x14ac:dyDescent="0.25">
      <c r="A19" s="19"/>
      <c r="B19" s="14"/>
      <c r="C19" s="61"/>
      <c r="D19" s="66"/>
      <c r="E19" s="93"/>
      <c r="F19" s="61"/>
      <c r="G19" s="213"/>
    </row>
    <row r="20" spans="1:7" s="214" customFormat="1" ht="15.75" x14ac:dyDescent="0.25">
      <c r="A20" s="31"/>
      <c r="B20" s="32"/>
      <c r="C20" s="69"/>
      <c r="D20" s="99"/>
      <c r="E20" s="69"/>
      <c r="F20" s="59"/>
      <c r="G20" s="213"/>
    </row>
    <row r="21" spans="1:7" s="214" customFormat="1" ht="15.75" x14ac:dyDescent="0.25">
      <c r="A21" s="27" t="s">
        <v>41</v>
      </c>
      <c r="B21" s="28"/>
      <c r="C21" s="67"/>
      <c r="D21" s="67"/>
      <c r="E21" s="66"/>
      <c r="F21" s="61"/>
      <c r="G21" s="213"/>
    </row>
    <row r="22" spans="1:7" s="214" customFormat="1" ht="31.5" x14ac:dyDescent="0.25">
      <c r="A22" s="29" t="s">
        <v>0</v>
      </c>
      <c r="B22" s="30" t="s">
        <v>32</v>
      </c>
      <c r="C22" s="68" t="s">
        <v>33</v>
      </c>
      <c r="D22" s="56" t="s">
        <v>34</v>
      </c>
      <c r="E22" s="91" t="s">
        <v>35</v>
      </c>
      <c r="F22" s="55" t="s">
        <v>36</v>
      </c>
      <c r="G22" s="213"/>
    </row>
    <row r="23" spans="1:7" s="214" customFormat="1" ht="15.75" x14ac:dyDescent="0.25">
      <c r="A23" s="29" t="s">
        <v>4</v>
      </c>
      <c r="B23" s="30" t="s">
        <v>99</v>
      </c>
      <c r="C23" s="64">
        <v>180000</v>
      </c>
      <c r="D23" s="56">
        <v>1</v>
      </c>
      <c r="E23" s="91" t="s">
        <v>40</v>
      </c>
      <c r="F23" s="64">
        <v>180000</v>
      </c>
      <c r="G23" s="213"/>
    </row>
    <row r="24" spans="1:7" s="214" customFormat="1" ht="15.75" x14ac:dyDescent="0.25">
      <c r="A24" s="29" t="s">
        <v>6</v>
      </c>
      <c r="B24" s="30" t="s">
        <v>59</v>
      </c>
      <c r="C24" s="64">
        <v>150000</v>
      </c>
      <c r="D24" s="56">
        <v>1</v>
      </c>
      <c r="E24" s="91" t="s">
        <v>40</v>
      </c>
      <c r="F24" s="64">
        <v>150000</v>
      </c>
      <c r="G24" s="213"/>
    </row>
    <row r="25" spans="1:7" s="214" customFormat="1" ht="15.75" x14ac:dyDescent="0.25">
      <c r="A25" s="11"/>
      <c r="B25" s="23" t="s">
        <v>39</v>
      </c>
      <c r="C25" s="56"/>
      <c r="D25" s="55"/>
      <c r="E25" s="56"/>
      <c r="F25" s="79">
        <f>SUM(F23:F24)</f>
        <v>330000</v>
      </c>
      <c r="G25" s="213"/>
    </row>
    <row r="26" spans="1:7" s="214" customFormat="1" ht="15.75" x14ac:dyDescent="0.25">
      <c r="A26" s="33"/>
      <c r="B26" s="14"/>
      <c r="C26" s="66"/>
      <c r="D26" s="61"/>
      <c r="E26" s="66"/>
      <c r="F26" s="82"/>
      <c r="G26" s="213"/>
    </row>
    <row r="27" spans="1:7" s="214" customFormat="1" ht="15.75" x14ac:dyDescent="0.25">
      <c r="A27" s="34" t="s">
        <v>42</v>
      </c>
      <c r="B27" s="35"/>
      <c r="C27" s="67"/>
      <c r="D27" s="67"/>
      <c r="E27" s="66"/>
      <c r="F27" s="120"/>
      <c r="G27" s="213"/>
    </row>
    <row r="28" spans="1:7" s="214" customFormat="1" ht="31.5" x14ac:dyDescent="0.25">
      <c r="A28" s="36" t="s">
        <v>0</v>
      </c>
      <c r="B28" s="23" t="s">
        <v>32</v>
      </c>
      <c r="C28" s="68" t="s">
        <v>33</v>
      </c>
      <c r="D28" s="56" t="s">
        <v>34</v>
      </c>
      <c r="E28" s="91" t="s">
        <v>35</v>
      </c>
      <c r="F28" s="63" t="s">
        <v>36</v>
      </c>
      <c r="G28" s="213"/>
    </row>
    <row r="29" spans="1:7" s="214" customFormat="1" ht="15.75" x14ac:dyDescent="0.25">
      <c r="A29" s="29" t="s">
        <v>4</v>
      </c>
      <c r="B29" s="7" t="s">
        <v>102</v>
      </c>
      <c r="C29" s="64">
        <v>150000</v>
      </c>
      <c r="D29" s="56">
        <v>1</v>
      </c>
      <c r="E29" s="91" t="s">
        <v>40</v>
      </c>
      <c r="F29" s="64">
        <f>C29*D29</f>
        <v>150000</v>
      </c>
      <c r="G29" s="213"/>
    </row>
    <row r="30" spans="1:7" s="214" customFormat="1" ht="31.5" x14ac:dyDescent="0.25">
      <c r="A30" s="13" t="s">
        <v>6</v>
      </c>
      <c r="B30" s="12" t="s">
        <v>81</v>
      </c>
      <c r="C30" s="64">
        <v>1600</v>
      </c>
      <c r="D30" s="56">
        <v>20</v>
      </c>
      <c r="E30" s="2" t="s">
        <v>45</v>
      </c>
      <c r="F30" s="64">
        <f>D30*C30</f>
        <v>32000</v>
      </c>
      <c r="G30" s="213"/>
    </row>
    <row r="31" spans="1:7" s="214" customFormat="1" ht="15.75" x14ac:dyDescent="0.25">
      <c r="A31" s="11"/>
      <c r="B31" s="23" t="s">
        <v>39</v>
      </c>
      <c r="C31" s="56"/>
      <c r="D31" s="55"/>
      <c r="E31" s="56"/>
      <c r="F31" s="79">
        <f>SUM(F29:F30)</f>
        <v>182000</v>
      </c>
      <c r="G31" s="213"/>
    </row>
    <row r="32" spans="1:7" s="214" customFormat="1" ht="15.75" x14ac:dyDescent="0.25">
      <c r="A32" s="37"/>
      <c r="B32" s="38"/>
      <c r="C32" s="70"/>
      <c r="D32" s="74"/>
      <c r="E32" s="61"/>
      <c r="F32" s="82"/>
      <c r="G32" s="213"/>
    </row>
    <row r="33" spans="1:7" s="214" customFormat="1" ht="15.75" x14ac:dyDescent="0.25">
      <c r="A33" s="227" t="s">
        <v>43</v>
      </c>
      <c r="B33" s="227"/>
      <c r="C33" s="227"/>
      <c r="D33" s="227"/>
      <c r="E33" s="227"/>
      <c r="F33" s="228"/>
      <c r="G33" s="213"/>
    </row>
    <row r="34" spans="1:7" s="214" customFormat="1" ht="15.75" x14ac:dyDescent="0.25">
      <c r="A34" s="39" t="s">
        <v>44</v>
      </c>
      <c r="B34" s="30" t="s">
        <v>32</v>
      </c>
      <c r="C34" s="63" t="s">
        <v>33</v>
      </c>
      <c r="D34" s="94" t="s">
        <v>34</v>
      </c>
      <c r="E34" s="91" t="s">
        <v>35</v>
      </c>
      <c r="F34" s="55" t="s">
        <v>36</v>
      </c>
      <c r="G34" s="213"/>
    </row>
    <row r="35" spans="1:7" s="214" customFormat="1" ht="15.75" x14ac:dyDescent="0.25">
      <c r="A35" s="13" t="s">
        <v>4</v>
      </c>
      <c r="B35" s="25" t="s">
        <v>78</v>
      </c>
      <c r="C35" s="55">
        <v>50</v>
      </c>
      <c r="D35" s="56">
        <v>500</v>
      </c>
      <c r="E35" s="2" t="s">
        <v>45</v>
      </c>
      <c r="F35" s="52">
        <f>D35*C35</f>
        <v>25000</v>
      </c>
      <c r="G35" s="213"/>
    </row>
    <row r="36" spans="1:7" s="214" customFormat="1" ht="15.75" x14ac:dyDescent="0.25">
      <c r="A36" s="19"/>
      <c r="B36" s="14"/>
      <c r="C36" s="66"/>
      <c r="D36" s="61"/>
      <c r="E36" s="66"/>
      <c r="F36" s="81"/>
      <c r="G36" s="213"/>
    </row>
    <row r="37" spans="1:7" s="214" customFormat="1" ht="15.75" x14ac:dyDescent="0.25">
      <c r="A37" s="42"/>
      <c r="B37" s="220" t="s">
        <v>16</v>
      </c>
      <c r="C37" s="71"/>
      <c r="D37" s="100"/>
      <c r="E37" s="80"/>
      <c r="F37" s="81"/>
      <c r="G37" s="213"/>
    </row>
    <row r="38" spans="1:7" s="214" customFormat="1" ht="31.5" x14ac:dyDescent="0.25">
      <c r="A38" s="22" t="s">
        <v>0</v>
      </c>
      <c r="B38" s="23" t="s">
        <v>32</v>
      </c>
      <c r="C38" s="63" t="s">
        <v>33</v>
      </c>
      <c r="D38" s="94" t="s">
        <v>34</v>
      </c>
      <c r="E38" s="95" t="s">
        <v>35</v>
      </c>
      <c r="F38" s="55" t="s">
        <v>36</v>
      </c>
      <c r="G38" s="213"/>
    </row>
    <row r="39" spans="1:7" s="214" customFormat="1" ht="15.75" x14ac:dyDescent="0.25">
      <c r="A39" s="11" t="s">
        <v>4</v>
      </c>
      <c r="B39" s="239" t="s">
        <v>79</v>
      </c>
      <c r="C39" s="64">
        <v>3500</v>
      </c>
      <c r="D39" s="56">
        <v>3</v>
      </c>
      <c r="E39" s="3" t="s">
        <v>45</v>
      </c>
      <c r="F39" s="64">
        <f t="shared" ref="F39:F45" si="0">D39*C39</f>
        <v>10500</v>
      </c>
      <c r="G39" s="213"/>
    </row>
    <row r="40" spans="1:7" s="214" customFormat="1" ht="15.75" x14ac:dyDescent="0.25">
      <c r="A40" s="29" t="s">
        <v>6</v>
      </c>
      <c r="B40" s="12" t="s">
        <v>46</v>
      </c>
      <c r="C40" s="64">
        <v>25</v>
      </c>
      <c r="D40" s="56">
        <v>30</v>
      </c>
      <c r="E40" s="56" t="s">
        <v>45</v>
      </c>
      <c r="F40" s="64">
        <f t="shared" si="0"/>
        <v>750</v>
      </c>
      <c r="G40" s="213"/>
    </row>
    <row r="41" spans="1:7" s="214" customFormat="1" ht="15.75" x14ac:dyDescent="0.25">
      <c r="A41" s="11" t="s">
        <v>7</v>
      </c>
      <c r="B41" s="12" t="s">
        <v>47</v>
      </c>
      <c r="C41" s="64">
        <v>1100</v>
      </c>
      <c r="D41" s="56">
        <v>9</v>
      </c>
      <c r="E41" s="56" t="s">
        <v>45</v>
      </c>
      <c r="F41" s="64">
        <f t="shared" si="0"/>
        <v>9900</v>
      </c>
      <c r="G41" s="213"/>
    </row>
    <row r="42" spans="1:7" s="214" customFormat="1" ht="15.75" x14ac:dyDescent="0.25">
      <c r="A42" s="29" t="s">
        <v>9</v>
      </c>
      <c r="B42" s="12" t="s">
        <v>48</v>
      </c>
      <c r="C42" s="64">
        <v>150</v>
      </c>
      <c r="D42" s="56">
        <v>30</v>
      </c>
      <c r="E42" s="56" t="s">
        <v>45</v>
      </c>
      <c r="F42" s="64">
        <f t="shared" si="0"/>
        <v>4500</v>
      </c>
      <c r="G42" s="213"/>
    </row>
    <row r="43" spans="1:7" s="214" customFormat="1" ht="15.75" x14ac:dyDescent="0.25">
      <c r="A43" s="11" t="s">
        <v>12</v>
      </c>
      <c r="B43" s="23" t="s">
        <v>49</v>
      </c>
      <c r="C43" s="64">
        <v>120</v>
      </c>
      <c r="D43" s="56">
        <v>30</v>
      </c>
      <c r="E43" s="56" t="s">
        <v>45</v>
      </c>
      <c r="F43" s="64">
        <f t="shared" si="0"/>
        <v>3600</v>
      </c>
      <c r="G43" s="213"/>
    </row>
    <row r="44" spans="1:7" s="214" customFormat="1" ht="15.75" x14ac:dyDescent="0.25">
      <c r="A44" s="29" t="s">
        <v>15</v>
      </c>
      <c r="B44" s="23" t="s">
        <v>50</v>
      </c>
      <c r="C44" s="64">
        <v>100</v>
      </c>
      <c r="D44" s="56">
        <v>30</v>
      </c>
      <c r="E44" s="56" t="s">
        <v>45</v>
      </c>
      <c r="F44" s="64">
        <f t="shared" si="0"/>
        <v>3000</v>
      </c>
      <c r="G44" s="213"/>
    </row>
    <row r="45" spans="1:7" s="214" customFormat="1" ht="15.75" x14ac:dyDescent="0.25">
      <c r="A45" s="29" t="s">
        <v>18</v>
      </c>
      <c r="B45" s="23" t="s">
        <v>85</v>
      </c>
      <c r="C45" s="64">
        <v>100</v>
      </c>
      <c r="D45" s="56">
        <v>20</v>
      </c>
      <c r="E45" s="56" t="s">
        <v>45</v>
      </c>
      <c r="F45" s="64">
        <f t="shared" si="0"/>
        <v>2000</v>
      </c>
      <c r="G45" s="213"/>
    </row>
    <row r="46" spans="1:7" s="214" customFormat="1" ht="15.75" x14ac:dyDescent="0.25">
      <c r="A46" s="11"/>
      <c r="B46" s="23" t="s">
        <v>39</v>
      </c>
      <c r="C46" s="56"/>
      <c r="D46" s="55"/>
      <c r="E46" s="56"/>
      <c r="F46" s="79">
        <f>SUM(F39:F45)</f>
        <v>34250</v>
      </c>
      <c r="G46" s="213"/>
    </row>
    <row r="47" spans="1:7" s="214" customFormat="1" ht="15.75" x14ac:dyDescent="0.25">
      <c r="A47" s="19"/>
      <c r="B47" s="14"/>
      <c r="C47" s="66"/>
      <c r="D47" s="61"/>
      <c r="E47" s="66"/>
      <c r="F47" s="84"/>
      <c r="G47" s="213"/>
    </row>
    <row r="48" spans="1:7" s="214" customFormat="1" ht="15.75" x14ac:dyDescent="0.25">
      <c r="A48" s="21" t="s">
        <v>62</v>
      </c>
      <c r="B48" s="21"/>
      <c r="C48" s="62"/>
      <c r="D48" s="62"/>
      <c r="E48" s="62"/>
      <c r="F48" s="240"/>
      <c r="G48" s="213"/>
    </row>
    <row r="49" spans="1:7" s="214" customFormat="1" ht="31.5" x14ac:dyDescent="0.25">
      <c r="A49" s="43" t="s">
        <v>0</v>
      </c>
      <c r="B49" s="30" t="s">
        <v>32</v>
      </c>
      <c r="C49" s="55" t="s">
        <v>33</v>
      </c>
      <c r="D49" s="56" t="s">
        <v>34</v>
      </c>
      <c r="E49" s="91" t="s">
        <v>35</v>
      </c>
      <c r="F49" s="55" t="s">
        <v>36</v>
      </c>
      <c r="G49" s="213"/>
    </row>
    <row r="50" spans="1:7" s="214" customFormat="1" ht="31.5" x14ac:dyDescent="0.25">
      <c r="A50" s="29" t="s">
        <v>4</v>
      </c>
      <c r="B50" s="30" t="s">
        <v>83</v>
      </c>
      <c r="C50" s="55">
        <v>1900</v>
      </c>
      <c r="D50" s="56">
        <v>5</v>
      </c>
      <c r="E50" s="56" t="s">
        <v>51</v>
      </c>
      <c r="F50" s="64">
        <f t="shared" ref="F50:F53" si="1">D50*C50</f>
        <v>9500</v>
      </c>
      <c r="G50" s="213"/>
    </row>
    <row r="51" spans="1:7" s="214" customFormat="1" ht="15.75" x14ac:dyDescent="0.25">
      <c r="A51" s="29" t="s">
        <v>6</v>
      </c>
      <c r="B51" s="30" t="s">
        <v>65</v>
      </c>
      <c r="C51" s="55"/>
      <c r="D51" s="56"/>
      <c r="E51" s="91"/>
      <c r="F51" s="64"/>
      <c r="G51" s="213"/>
    </row>
    <row r="52" spans="1:7" s="214" customFormat="1" ht="15.75" x14ac:dyDescent="0.25">
      <c r="A52" s="11" t="s">
        <v>86</v>
      </c>
      <c r="B52" s="30" t="s">
        <v>97</v>
      </c>
      <c r="C52" s="50">
        <v>600</v>
      </c>
      <c r="D52" s="50">
        <v>60</v>
      </c>
      <c r="E52" s="50" t="s">
        <v>77</v>
      </c>
      <c r="F52" s="16">
        <f t="shared" si="1"/>
        <v>36000</v>
      </c>
      <c r="G52" s="213"/>
    </row>
    <row r="53" spans="1:7" s="214" customFormat="1" ht="15.75" x14ac:dyDescent="0.25">
      <c r="A53" s="11" t="s">
        <v>87</v>
      </c>
      <c r="B53" s="7" t="s">
        <v>98</v>
      </c>
      <c r="C53" s="97">
        <v>30000</v>
      </c>
      <c r="D53" s="56">
        <v>1</v>
      </c>
      <c r="E53" s="91" t="s">
        <v>40</v>
      </c>
      <c r="F53" s="64">
        <f t="shared" si="1"/>
        <v>30000</v>
      </c>
      <c r="G53" s="213"/>
    </row>
    <row r="54" spans="1:7" s="207" customFormat="1" ht="15.75" x14ac:dyDescent="0.25">
      <c r="A54" s="202" t="s">
        <v>7</v>
      </c>
      <c r="B54" s="203" t="s">
        <v>106</v>
      </c>
      <c r="C54" s="241">
        <v>600000</v>
      </c>
      <c r="D54" s="205">
        <v>1</v>
      </c>
      <c r="E54" s="206" t="s">
        <v>40</v>
      </c>
      <c r="F54" s="241">
        <v>600000</v>
      </c>
    </row>
    <row r="55" spans="1:7" s="214" customFormat="1" ht="31.5" x14ac:dyDescent="0.25">
      <c r="A55" s="47" t="s">
        <v>9</v>
      </c>
      <c r="B55" s="242" t="s">
        <v>101</v>
      </c>
      <c r="C55" s="87">
        <v>25000</v>
      </c>
      <c r="D55" s="56">
        <v>1</v>
      </c>
      <c r="E55" s="91" t="s">
        <v>40</v>
      </c>
      <c r="F55" s="64">
        <f>C55*D55</f>
        <v>25000</v>
      </c>
    </row>
    <row r="56" spans="1:7" s="207" customFormat="1" ht="15.75" x14ac:dyDescent="0.25">
      <c r="A56" s="202" t="s">
        <v>12</v>
      </c>
      <c r="B56" s="203" t="s">
        <v>108</v>
      </c>
      <c r="C56" s="204">
        <v>500</v>
      </c>
      <c r="D56" s="205">
        <v>700</v>
      </c>
      <c r="E56" s="206" t="s">
        <v>45</v>
      </c>
      <c r="F56" s="16">
        <f t="shared" ref="F56" si="2">D56*C56</f>
        <v>350000</v>
      </c>
    </row>
    <row r="57" spans="1:7" s="214" customFormat="1" ht="15.75" x14ac:dyDescent="0.25">
      <c r="A57" s="44"/>
      <c r="B57" s="40" t="s">
        <v>39</v>
      </c>
      <c r="C57" s="72"/>
      <c r="D57" s="87"/>
      <c r="E57" s="101"/>
      <c r="F57" s="79">
        <f>SUM(F50:F56)</f>
        <v>1050500</v>
      </c>
      <c r="G57" s="213"/>
    </row>
    <row r="58" spans="1:7" s="214" customFormat="1" ht="15.75" x14ac:dyDescent="0.25">
      <c r="A58" s="45"/>
      <c r="B58" s="38"/>
      <c r="C58" s="73"/>
      <c r="D58" s="74"/>
      <c r="E58" s="70"/>
      <c r="F58" s="85"/>
      <c r="G58" s="213"/>
    </row>
    <row r="59" spans="1:7" s="214" customFormat="1" ht="15.75" x14ac:dyDescent="0.25">
      <c r="A59" s="209" t="s">
        <v>52</v>
      </c>
      <c r="B59" s="210"/>
      <c r="C59" s="211"/>
      <c r="D59" s="211"/>
      <c r="E59" s="100"/>
      <c r="F59" s="212"/>
      <c r="G59" s="213"/>
    </row>
    <row r="60" spans="1:7" s="214" customFormat="1" ht="31.5" x14ac:dyDescent="0.25">
      <c r="A60" s="11" t="s">
        <v>0</v>
      </c>
      <c r="B60" s="30" t="s">
        <v>32</v>
      </c>
      <c r="C60" s="63" t="s">
        <v>33</v>
      </c>
      <c r="D60" s="102" t="s">
        <v>34</v>
      </c>
      <c r="E60" s="103" t="s">
        <v>53</v>
      </c>
      <c r="F60" s="63" t="s">
        <v>36</v>
      </c>
      <c r="G60" s="213"/>
    </row>
    <row r="61" spans="1:7" s="214" customFormat="1" ht="31.5" x14ac:dyDescent="0.25">
      <c r="A61" s="29" t="s">
        <v>4</v>
      </c>
      <c r="B61" s="215" t="s">
        <v>107</v>
      </c>
      <c r="C61" s="57">
        <v>80000</v>
      </c>
      <c r="D61" s="104">
        <v>1</v>
      </c>
      <c r="E61" s="105" t="s">
        <v>40</v>
      </c>
      <c r="F61" s="216">
        <f>C61*D61</f>
        <v>80000</v>
      </c>
      <c r="G61" s="213"/>
    </row>
    <row r="62" spans="1:7" s="214" customFormat="1" ht="15.75" x14ac:dyDescent="0.25">
      <c r="A62" s="19"/>
      <c r="B62" s="38"/>
      <c r="C62" s="74"/>
      <c r="D62" s="70"/>
      <c r="E62" s="73"/>
      <c r="F62" s="87"/>
      <c r="G62" s="213"/>
    </row>
    <row r="63" spans="1:7" s="214" customFormat="1" ht="15.75" x14ac:dyDescent="0.25">
      <c r="A63" s="21" t="s">
        <v>24</v>
      </c>
      <c r="B63" s="220"/>
      <c r="C63" s="71"/>
      <c r="D63" s="100"/>
      <c r="E63" s="75"/>
      <c r="F63" s="88"/>
      <c r="G63" s="213"/>
    </row>
    <row r="64" spans="1:7" s="214" customFormat="1" ht="31.5" x14ac:dyDescent="0.25">
      <c r="A64" s="11" t="s">
        <v>0</v>
      </c>
      <c r="B64" s="30" t="s">
        <v>32</v>
      </c>
      <c r="C64" s="63" t="s">
        <v>33</v>
      </c>
      <c r="D64" s="102" t="s">
        <v>34</v>
      </c>
      <c r="E64" s="103" t="s">
        <v>53</v>
      </c>
      <c r="F64" s="107" t="s">
        <v>36</v>
      </c>
      <c r="G64" s="213"/>
    </row>
    <row r="65" spans="1:7" s="214" customFormat="1" ht="15.75" x14ac:dyDescent="0.25">
      <c r="A65" s="36" t="s">
        <v>4</v>
      </c>
      <c r="B65" s="46" t="s">
        <v>63</v>
      </c>
      <c r="C65" s="55">
        <v>45</v>
      </c>
      <c r="D65" s="102">
        <v>400</v>
      </c>
      <c r="E65" s="103" t="s">
        <v>45</v>
      </c>
      <c r="F65" s="64">
        <f t="shared" ref="F65:F66" si="3">D65*C65</f>
        <v>18000</v>
      </c>
      <c r="G65" s="213"/>
    </row>
    <row r="66" spans="1:7" s="214" customFormat="1" ht="15.75" x14ac:dyDescent="0.25">
      <c r="A66" s="47" t="s">
        <v>6</v>
      </c>
      <c r="B66" s="48" t="s">
        <v>82</v>
      </c>
      <c r="C66" s="55">
        <v>1600</v>
      </c>
      <c r="D66" s="104">
        <v>10</v>
      </c>
      <c r="E66" s="105" t="s">
        <v>45</v>
      </c>
      <c r="F66" s="64">
        <f t="shared" si="3"/>
        <v>16000</v>
      </c>
      <c r="G66" s="213"/>
    </row>
    <row r="67" spans="1:7" s="214" customFormat="1" ht="15.75" x14ac:dyDescent="0.25">
      <c r="A67" s="11"/>
      <c r="B67" s="12" t="s">
        <v>39</v>
      </c>
      <c r="C67" s="55"/>
      <c r="D67" s="56"/>
      <c r="E67" s="2"/>
      <c r="F67" s="108">
        <f>SUM(F65:F66)</f>
        <v>34000</v>
      </c>
      <c r="G67" s="213"/>
    </row>
    <row r="68" spans="1:7" s="214" customFormat="1" ht="15.75" x14ac:dyDescent="0.25">
      <c r="A68" s="37"/>
      <c r="B68" s="49"/>
      <c r="C68" s="74"/>
      <c r="D68" s="70"/>
      <c r="E68" s="73"/>
      <c r="F68" s="89"/>
      <c r="G68" s="213"/>
    </row>
    <row r="69" spans="1:7" s="214" customFormat="1" ht="15.75" x14ac:dyDescent="0.25">
      <c r="A69" s="27" t="s">
        <v>64</v>
      </c>
      <c r="B69" s="28"/>
      <c r="C69" s="61"/>
      <c r="D69" s="66"/>
      <c r="E69" s="58"/>
      <c r="F69" s="61"/>
      <c r="G69" s="213"/>
    </row>
    <row r="70" spans="1:7" s="214" customFormat="1" ht="31.5" x14ac:dyDescent="0.25">
      <c r="A70" s="11" t="s">
        <v>0</v>
      </c>
      <c r="B70" s="12" t="s">
        <v>32</v>
      </c>
      <c r="C70" s="55" t="s">
        <v>33</v>
      </c>
      <c r="D70" s="56" t="s">
        <v>34</v>
      </c>
      <c r="E70" s="2" t="s">
        <v>53</v>
      </c>
      <c r="F70" s="55" t="s">
        <v>36</v>
      </c>
      <c r="G70" s="213"/>
    </row>
    <row r="71" spans="1:7" s="214" customFormat="1" ht="15.75" x14ac:dyDescent="0.25">
      <c r="A71" s="29" t="s">
        <v>4</v>
      </c>
      <c r="B71" s="46" t="s">
        <v>54</v>
      </c>
      <c r="C71" s="55">
        <v>45</v>
      </c>
      <c r="D71" s="106">
        <v>400</v>
      </c>
      <c r="E71" s="2" t="s">
        <v>45</v>
      </c>
      <c r="F71" s="52">
        <f t="shared" ref="F71" si="4">D71*C71</f>
        <v>18000</v>
      </c>
      <c r="G71" s="213"/>
    </row>
    <row r="72" spans="1:7" s="214" customFormat="1" ht="15.75" x14ac:dyDescent="0.25">
      <c r="A72" s="19"/>
      <c r="B72" s="229"/>
      <c r="C72" s="61"/>
      <c r="D72" s="66"/>
      <c r="E72" s="58"/>
      <c r="F72" s="59"/>
      <c r="G72" s="213"/>
    </row>
    <row r="73" spans="1:7" s="207" customFormat="1" ht="15.75" customHeight="1" x14ac:dyDescent="0.25">
      <c r="A73" s="243" t="s">
        <v>94</v>
      </c>
      <c r="B73" s="243"/>
      <c r="C73" s="244"/>
      <c r="D73" s="245"/>
      <c r="F73" s="246"/>
    </row>
    <row r="74" spans="1:7" s="207" customFormat="1" ht="15.75" x14ac:dyDescent="0.25">
      <c r="A74" s="202">
        <v>1</v>
      </c>
      <c r="B74" s="247" t="s">
        <v>95</v>
      </c>
      <c r="C74" s="204">
        <v>100000</v>
      </c>
      <c r="D74" s="205">
        <v>1</v>
      </c>
      <c r="E74" s="206" t="s">
        <v>40</v>
      </c>
      <c r="F74" s="248">
        <f>C74*D74</f>
        <v>100000</v>
      </c>
    </row>
    <row r="75" spans="1:7" s="214" customFormat="1" ht="15.75" x14ac:dyDescent="0.25">
      <c r="A75" s="19"/>
      <c r="B75" s="51"/>
      <c r="C75" s="61"/>
      <c r="D75" s="66"/>
      <c r="E75" s="58"/>
      <c r="F75" s="59"/>
      <c r="G75" s="213"/>
    </row>
    <row r="76" spans="1:7" s="214" customFormat="1" ht="15.75" x14ac:dyDescent="0.25">
      <c r="A76" s="21" t="s">
        <v>26</v>
      </c>
      <c r="B76" s="21"/>
      <c r="C76" s="75"/>
      <c r="D76" s="75"/>
      <c r="E76" s="75"/>
      <c r="F76" s="80"/>
      <c r="G76" s="213"/>
    </row>
    <row r="77" spans="1:7" s="214" customFormat="1" ht="31.5" x14ac:dyDescent="0.25">
      <c r="A77" s="39" t="s">
        <v>0</v>
      </c>
      <c r="B77" s="23" t="s">
        <v>32</v>
      </c>
      <c r="C77" s="63" t="s">
        <v>33</v>
      </c>
      <c r="D77" s="102" t="s">
        <v>34</v>
      </c>
      <c r="E77" s="103" t="s">
        <v>53</v>
      </c>
      <c r="F77" s="63" t="s">
        <v>36</v>
      </c>
      <c r="G77" s="213"/>
    </row>
    <row r="78" spans="1:7" s="214" customFormat="1" ht="15.75" x14ac:dyDescent="0.25">
      <c r="A78" s="11" t="s">
        <v>4</v>
      </c>
      <c r="B78" s="7" t="s">
        <v>102</v>
      </c>
      <c r="C78" s="55">
        <v>150000</v>
      </c>
      <c r="D78" s="56">
        <v>1</v>
      </c>
      <c r="E78" s="91" t="s">
        <v>40</v>
      </c>
      <c r="F78" s="79">
        <f>C78*D78</f>
        <v>150000</v>
      </c>
      <c r="G78" s="213"/>
    </row>
    <row r="79" spans="1:7" s="214" customFormat="1" ht="15.75" x14ac:dyDescent="0.25">
      <c r="A79" s="19"/>
      <c r="B79" s="14"/>
      <c r="C79" s="61"/>
      <c r="D79" s="66"/>
      <c r="E79" s="66"/>
      <c r="F79" s="84"/>
      <c r="G79" s="213"/>
    </row>
    <row r="80" spans="1:7" s="214" customFormat="1" ht="15.75" x14ac:dyDescent="0.25">
      <c r="A80" s="21" t="s">
        <v>55</v>
      </c>
      <c r="B80" s="220"/>
      <c r="C80" s="76"/>
      <c r="D80" s="100"/>
      <c r="E80" s="100"/>
      <c r="F80" s="80"/>
      <c r="G80" s="213"/>
    </row>
    <row r="81" spans="1:10" s="214" customFormat="1" ht="31.5" x14ac:dyDescent="0.25">
      <c r="A81" s="36" t="s">
        <v>0</v>
      </c>
      <c r="B81" s="41" t="s">
        <v>32</v>
      </c>
      <c r="C81" s="77" t="s">
        <v>33</v>
      </c>
      <c r="D81" s="102" t="s">
        <v>34</v>
      </c>
      <c r="E81" s="103" t="s">
        <v>53</v>
      </c>
      <c r="F81" s="63" t="s">
        <v>36</v>
      </c>
      <c r="G81" s="213"/>
    </row>
    <row r="82" spans="1:10" s="214" customFormat="1" ht="15.75" x14ac:dyDescent="0.25">
      <c r="A82" s="29" t="s">
        <v>4</v>
      </c>
      <c r="B82" s="7" t="s">
        <v>102</v>
      </c>
      <c r="C82" s="55">
        <v>150000</v>
      </c>
      <c r="D82" s="56">
        <v>1</v>
      </c>
      <c r="E82" s="91" t="s">
        <v>40</v>
      </c>
      <c r="F82" s="55">
        <f>C82*D82</f>
        <v>150000</v>
      </c>
      <c r="G82" s="213"/>
    </row>
    <row r="83" spans="1:10" s="214" customFormat="1" ht="15.75" x14ac:dyDescent="0.25">
      <c r="A83" s="11" t="s">
        <v>6</v>
      </c>
      <c r="B83" s="242" t="s">
        <v>103</v>
      </c>
      <c r="C83" s="55">
        <v>50000</v>
      </c>
      <c r="D83" s="56">
        <v>1</v>
      </c>
      <c r="E83" s="91" t="s">
        <v>40</v>
      </c>
      <c r="F83" s="91">
        <v>50000</v>
      </c>
      <c r="G83" s="213"/>
    </row>
    <row r="84" spans="1:10" s="214" customFormat="1" ht="15.75" x14ac:dyDescent="0.25">
      <c r="A84" s="11"/>
      <c r="B84" s="12" t="s">
        <v>39</v>
      </c>
      <c r="C84" s="55"/>
      <c r="D84" s="56"/>
      <c r="E84" s="2"/>
      <c r="F84" s="108">
        <f>SUM(F82:F83)</f>
        <v>200000</v>
      </c>
      <c r="G84" s="213"/>
    </row>
    <row r="85" spans="1:10" s="214" customFormat="1" ht="15.75" x14ac:dyDescent="0.25">
      <c r="A85" s="19"/>
      <c r="B85" s="14"/>
      <c r="C85" s="61"/>
      <c r="D85" s="66"/>
      <c r="E85" s="58"/>
      <c r="F85" s="93"/>
      <c r="G85" s="213"/>
    </row>
    <row r="86" spans="1:10" s="214" customFormat="1" ht="20.25" x14ac:dyDescent="0.25">
      <c r="A86" s="21" t="s">
        <v>56</v>
      </c>
      <c r="B86" s="21"/>
      <c r="C86" s="75"/>
      <c r="D86" s="75"/>
      <c r="E86" s="75"/>
      <c r="F86" s="80"/>
      <c r="G86" s="249"/>
      <c r="H86" s="61"/>
      <c r="I86" s="66"/>
      <c r="J86" s="250"/>
    </row>
    <row r="87" spans="1:10" s="214" customFormat="1" ht="31.5" x14ac:dyDescent="0.25">
      <c r="A87" s="39" t="s">
        <v>0</v>
      </c>
      <c r="B87" s="23" t="s">
        <v>32</v>
      </c>
      <c r="C87" s="63" t="s">
        <v>33</v>
      </c>
      <c r="D87" s="102" t="s">
        <v>34</v>
      </c>
      <c r="E87" s="103" t="s">
        <v>53</v>
      </c>
      <c r="F87" s="107" t="s">
        <v>36</v>
      </c>
      <c r="G87" s="41"/>
      <c r="H87" s="61"/>
      <c r="I87" s="66"/>
      <c r="J87" s="58"/>
    </row>
    <row r="88" spans="1:10" s="214" customFormat="1" ht="15.75" x14ac:dyDescent="0.25">
      <c r="A88" s="29" t="s">
        <v>4</v>
      </c>
      <c r="B88" s="30" t="s">
        <v>99</v>
      </c>
      <c r="C88" s="57">
        <v>404000</v>
      </c>
      <c r="D88" s="56">
        <v>1</v>
      </c>
      <c r="E88" s="91" t="s">
        <v>40</v>
      </c>
      <c r="F88" s="64">
        <f>C88*D88</f>
        <v>404000</v>
      </c>
      <c r="G88" s="41"/>
      <c r="H88" s="61"/>
      <c r="I88" s="66"/>
      <c r="J88" s="58"/>
    </row>
    <row r="89" spans="1:10" s="214" customFormat="1" ht="15.75" x14ac:dyDescent="0.25">
      <c r="A89" s="29" t="s">
        <v>6</v>
      </c>
      <c r="B89" s="30" t="s">
        <v>100</v>
      </c>
      <c r="C89" s="55">
        <v>320000</v>
      </c>
      <c r="D89" s="56">
        <v>1</v>
      </c>
      <c r="E89" s="91" t="s">
        <v>40</v>
      </c>
      <c r="F89" s="64">
        <f>C89*D89</f>
        <v>320000</v>
      </c>
      <c r="G89" s="213"/>
    </row>
    <row r="90" spans="1:10" s="214" customFormat="1" ht="15.75" x14ac:dyDescent="0.25">
      <c r="A90" s="11" t="s">
        <v>7</v>
      </c>
      <c r="B90" s="38" t="s">
        <v>110</v>
      </c>
      <c r="C90" s="110">
        <v>170</v>
      </c>
      <c r="D90" s="104">
        <v>500</v>
      </c>
      <c r="E90" s="208" t="s">
        <v>45</v>
      </c>
      <c r="F90" s="64">
        <f>C90*D90</f>
        <v>85000</v>
      </c>
      <c r="G90" s="213"/>
    </row>
    <row r="91" spans="1:10" s="214" customFormat="1" ht="15.75" x14ac:dyDescent="0.25">
      <c r="A91" s="153"/>
      <c r="B91" s="38" t="s">
        <v>39</v>
      </c>
      <c r="C91" s="110"/>
      <c r="D91" s="104"/>
      <c r="E91" s="105"/>
      <c r="F91" s="111">
        <f>SUM(F88:F90)</f>
        <v>809000</v>
      </c>
    </row>
    <row r="92" spans="1:10" s="214" customFormat="1" ht="15.75" x14ac:dyDescent="0.25">
      <c r="A92" s="155"/>
      <c r="B92" s="156"/>
      <c r="C92" s="83"/>
      <c r="D92" s="109"/>
      <c r="E92" s="8"/>
      <c r="F92" s="157"/>
      <c r="G92" s="213"/>
    </row>
    <row r="93" spans="1:10" ht="18.75" x14ac:dyDescent="0.25">
      <c r="A93" s="154"/>
      <c r="B93" s="112" t="s">
        <v>57</v>
      </c>
      <c r="C93" s="75"/>
      <c r="D93" s="80"/>
      <c r="E93" s="86"/>
      <c r="F93" s="113">
        <f>F25+F31+F35+F46+F57+F61+F67+F71+F74+F78+F84+F91</f>
        <v>3012750</v>
      </c>
      <c r="G93" s="124"/>
      <c r="H93" s="251"/>
    </row>
    <row r="94" spans="1:10" ht="15.75" x14ac:dyDescent="0.25">
      <c r="A94" s="53"/>
      <c r="B94" s="54"/>
      <c r="C94" s="1"/>
      <c r="D94" s="1"/>
      <c r="E94" s="1"/>
      <c r="F94" s="121"/>
      <c r="G94" s="124"/>
    </row>
  </sheetData>
  <mergeCells count="6">
    <mergeCell ref="A1:B1"/>
    <mergeCell ref="A3:F3"/>
    <mergeCell ref="A18:F18"/>
    <mergeCell ref="A33:F33"/>
    <mergeCell ref="E1:F1"/>
    <mergeCell ref="D2:F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rowBreaks count="2" manualBreakCount="2">
    <brk id="17" max="5" man="1"/>
    <brk id="47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2" sqref="C12"/>
    </sheetView>
  </sheetViews>
  <sheetFormatPr defaultRowHeight="15" x14ac:dyDescent="0.25"/>
  <cols>
    <col min="1" max="1" width="16.85546875" customWidth="1"/>
    <col min="2" max="2" width="16" style="143" customWidth="1"/>
    <col min="3" max="3" width="50.7109375" customWidth="1"/>
    <col min="4" max="4" width="33.140625" style="78" customWidth="1"/>
    <col min="5" max="5" width="18.140625" customWidth="1"/>
  </cols>
  <sheetData>
    <row r="1" spans="1:5" s="142" customFormat="1" ht="30" x14ac:dyDescent="0.25">
      <c r="A1" s="144" t="s">
        <v>90</v>
      </c>
      <c r="B1" s="141" t="s">
        <v>0</v>
      </c>
      <c r="C1" s="141" t="s">
        <v>91</v>
      </c>
      <c r="D1" s="141" t="s">
        <v>88</v>
      </c>
      <c r="E1" s="141" t="s">
        <v>89</v>
      </c>
    </row>
    <row r="2" spans="1:5" x14ac:dyDescent="0.25">
      <c r="B2" s="134"/>
      <c r="C2" s="136"/>
      <c r="D2" s="134">
        <v>34300</v>
      </c>
    </row>
    <row r="3" spans="1:5" x14ac:dyDescent="0.25">
      <c r="B3" s="134"/>
      <c r="C3" s="136"/>
      <c r="D3" s="134">
        <v>1028800</v>
      </c>
    </row>
    <row r="4" spans="1:5" x14ac:dyDescent="0.25">
      <c r="B4" s="134"/>
      <c r="C4" s="136"/>
      <c r="D4" s="134" t="s">
        <v>92</v>
      </c>
      <c r="E4" s="136"/>
    </row>
    <row r="5" spans="1:5" x14ac:dyDescent="0.25">
      <c r="B5" s="134"/>
      <c r="C5" s="136"/>
      <c r="D5" s="134">
        <v>578700</v>
      </c>
      <c r="E5" s="136"/>
    </row>
    <row r="6" spans="1:5" x14ac:dyDescent="0.25">
      <c r="A6" s="138"/>
      <c r="B6" s="136"/>
      <c r="C6" s="136"/>
      <c r="D6" s="140"/>
      <c r="E6" s="135"/>
    </row>
    <row r="7" spans="1:5" x14ac:dyDescent="0.25">
      <c r="A7" s="138"/>
      <c r="B7" s="136"/>
      <c r="C7" s="136"/>
      <c r="D7" s="140"/>
      <c r="E7" s="137"/>
    </row>
    <row r="8" spans="1:5" x14ac:dyDescent="0.25">
      <c r="C8" s="136"/>
      <c r="D8" s="78" t="s">
        <v>92</v>
      </c>
    </row>
    <row r="9" spans="1:5" x14ac:dyDescent="0.25">
      <c r="C9" s="136"/>
      <c r="D9" s="78" t="s">
        <v>92</v>
      </c>
    </row>
    <row r="10" spans="1:5" x14ac:dyDescent="0.25">
      <c r="C10" s="139"/>
      <c r="D10" s="78" t="s">
        <v>92</v>
      </c>
    </row>
    <row r="11" spans="1:5" x14ac:dyDescent="0.25">
      <c r="C11" s="136"/>
      <c r="D11" s="78" t="s">
        <v>92</v>
      </c>
    </row>
    <row r="12" spans="1:5" x14ac:dyDescent="0.25">
      <c r="C12" s="136"/>
      <c r="D12" s="78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№ 93 от 16.10.2020 </vt:lpstr>
      <vt:lpstr>№117  16.12.20</vt:lpstr>
      <vt:lpstr>изменения</vt:lpstr>
      <vt:lpstr>'№ 93 от 16.10.2020 '!Область_печати</vt:lpstr>
      <vt:lpstr>'№117  16.12.20'!Область_печати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2020-12-22T13:43:06Z</dcterms:modified>
</cp:coreProperties>
</file>