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5480" windowHeight="8220" activeTab="1"/>
  </bookViews>
  <sheets>
    <sheet name="83  от 30.09.20" sheetId="1" r:id="rId1"/>
    <sheet name="№118 ОТ 16.12.20" sheetId="2" r:id="rId2"/>
    <sheet name="изменения" sheetId="3" r:id="rId3"/>
  </sheets>
  <definedNames>
    <definedName name="_xlnm.Print_Area" localSheetId="0">'83  от 30.09.20'!$A$1:$F$72</definedName>
    <definedName name="_xlnm.Print_Area" localSheetId="1">'№118 ОТ 16.12.20'!$A$1:$F$95</definedName>
  </definedNames>
  <calcPr fullCalcOnLoad="1"/>
</workbook>
</file>

<file path=xl/sharedStrings.xml><?xml version="1.0" encoding="utf-8"?>
<sst xmlns="http://schemas.openxmlformats.org/spreadsheetml/2006/main" count="323" uniqueCount="110">
  <si>
    <t>№ п/п</t>
  </si>
  <si>
    <t>ИТОГО ПО РАЗДЕЛУ</t>
  </si>
  <si>
    <t>Муниципальный этап турнира «Кожаный мяч»</t>
  </si>
  <si>
    <t>Турнир по игре «бочче» среди пожилых людей МО Константиновское</t>
  </si>
  <si>
    <t>апрель</t>
  </si>
  <si>
    <t>июнь</t>
  </si>
  <si>
    <t>август</t>
  </si>
  <si>
    <t>декабрь</t>
  </si>
  <si>
    <t>Открытая спортивная площадка на территории МО, по назначению</t>
  </si>
  <si>
    <t>Открытые спортивные площадки на территории МО, по назначению</t>
  </si>
  <si>
    <t>октябрь</t>
  </si>
  <si>
    <t>Наименование мероприятия</t>
  </si>
  <si>
    <t>Место проведения</t>
  </si>
  <si>
    <t>Срок реализации</t>
  </si>
  <si>
    <t>Объем финансирования (тыс. руб.)</t>
  </si>
  <si>
    <t>Количественные параметры (чел.)</t>
  </si>
  <si>
    <t>май</t>
  </si>
  <si>
    <t>№</t>
  </si>
  <si>
    <t>Партия товара</t>
  </si>
  <si>
    <t>Количество</t>
  </si>
  <si>
    <t>Цена за единицу</t>
  </si>
  <si>
    <t>Цена с НДС (руб.)</t>
  </si>
  <si>
    <t>Комплект медалей из 3 шт.</t>
  </si>
  <si>
    <t>ИТОГО</t>
  </si>
  <si>
    <t>Комплект командных кубков 1,2,3 место</t>
  </si>
  <si>
    <t>Турнир по игре «бочче» среди людей пожилого возраста МО Константиновское</t>
  </si>
  <si>
    <t>Турнир по волейболу среди  команд МО Константиновское</t>
  </si>
  <si>
    <t>Грамоты наградные</t>
  </si>
  <si>
    <t xml:space="preserve">Чай "Восточная шкатулка" </t>
  </si>
  <si>
    <t xml:space="preserve">Рюкзак спортивный </t>
  </si>
  <si>
    <t>ИТОГО по программе</t>
  </si>
  <si>
    <t>Спортивные соревнования "Веселые старты"</t>
  </si>
  <si>
    <t>Муниципальный турнир по футболу</t>
  </si>
  <si>
    <t xml:space="preserve">Грамоты наградные </t>
  </si>
  <si>
    <t>Шахматный турнир для детей,  проживающих на территории МО Константиновское</t>
  </si>
  <si>
    <t>в течение года</t>
  </si>
  <si>
    <t>Спортивные соревнования "Папа, мама и я" для семей, проживающих на территории МО, посвященные Всемирному Дню Здоровья</t>
  </si>
  <si>
    <t>Дартс магнитный</t>
  </si>
  <si>
    <t xml:space="preserve">Дартс магнитный: </t>
  </si>
  <si>
    <t>Открытая спортивная площадка при ГБОУ СОШ (ГОЛ)</t>
  </si>
  <si>
    <t>Участие в организации и проведении спортивных мероприятий и турниров</t>
  </si>
  <si>
    <t>5</t>
  </si>
  <si>
    <t>Турнир по волейболу среди команд МО Константиновское</t>
  </si>
  <si>
    <t>Конфеты коробка 190гр. 
Ассорти из темного и молочного шок.</t>
  </si>
  <si>
    <t xml:space="preserve">Шоколад 90г Тройка молоч. с фунд. </t>
  </si>
  <si>
    <t xml:space="preserve">Шоколад 250г Горький 72% какао </t>
  </si>
  <si>
    <t>Спортивный праздник, посвященный Всероссийскому Дню ходьбы</t>
  </si>
  <si>
    <t>3</t>
  </si>
  <si>
    <t>2</t>
  </si>
  <si>
    <t>6</t>
  </si>
  <si>
    <t>9</t>
  </si>
  <si>
    <t>10</t>
  </si>
  <si>
    <t>7</t>
  </si>
  <si>
    <t>мяч волейбольный</t>
  </si>
  <si>
    <t>летающая тарелка</t>
  </si>
  <si>
    <t>бутылка пластиковая многоразовая. питьевая</t>
  </si>
  <si>
    <t xml:space="preserve"> ОБОСНОВАНИЯ И РАСЧЕТЫ  МЕРОПРИЯТИЙ, ФИНАНСИРУЕМЫХ ИЗ МЕСТНОГО БЮДЖЕТА 
</t>
  </si>
  <si>
    <t>Спортивная площадка на территории МО, по назначению</t>
  </si>
  <si>
    <t>Парк Сосновая Поляна</t>
  </si>
  <si>
    <t>ПМК "Лигово"</t>
  </si>
  <si>
    <t>ГОУ ДОД Дом детского творчества</t>
  </si>
  <si>
    <t>стадион/зал при  ГБОУ СОШ</t>
  </si>
  <si>
    <t>Чай черный Akbar Gold подарочный набор</t>
  </si>
  <si>
    <t>8</t>
  </si>
  <si>
    <t>Отменены мероприятия:</t>
  </si>
  <si>
    <t>ПЕРЕЧЕНЬ МЕРОПРИЯТИЙ 
по обеспечению условий для развития  на территории муниципального образования Константиновское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  
муниципального образования Константиновское на 2021 год</t>
  </si>
  <si>
    <t xml:space="preserve">Конфеты ассорти 200г </t>
  </si>
  <si>
    <t>7 апреля</t>
  </si>
  <si>
    <t xml:space="preserve">1 октября </t>
  </si>
  <si>
    <t>Турнир по шашкам и шахматам среди людей пожилого возраста МО Константиновское, посвященный Дню пожилого человека</t>
  </si>
  <si>
    <t>285 школа</t>
  </si>
  <si>
    <t>Комплект кубков 1,2,3 место</t>
  </si>
  <si>
    <t>Бутылка пластиковая многоразовая. питьевая</t>
  </si>
  <si>
    <t xml:space="preserve">Торт ваф Балтийский 320г </t>
  </si>
  <si>
    <t xml:space="preserve">Турнир по тхэквондо </t>
  </si>
  <si>
    <t xml:space="preserve">   </t>
  </si>
  <si>
    <t>4</t>
  </si>
  <si>
    <t>Приложение к  к муниципальной  программе «Обеспечение условий для развития  на территории муниципального образования Константиновское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 муниципального образования Константиновское на 2021 год»
№ 83 от 30.09.2020 г.                                                         
КБК   941 1102 5120000241 244</t>
  </si>
  <si>
    <t>ПМК "Олимп"</t>
  </si>
  <si>
    <t>Споривный турнир по настольному теннису</t>
  </si>
  <si>
    <t>Олимп</t>
  </si>
  <si>
    <t>теннисные шарики набор (по 3 шт.)</t>
  </si>
  <si>
    <t>24 апреля</t>
  </si>
  <si>
    <t>17.00</t>
  </si>
  <si>
    <t>Спортивный турнир по настольному теннису</t>
  </si>
  <si>
    <t>12 июня</t>
  </si>
  <si>
    <t>Забег, посвященный дню России</t>
  </si>
  <si>
    <t>сентябрь</t>
  </si>
  <si>
    <t>Соревнования по плаванию</t>
  </si>
  <si>
    <t>Бассейн</t>
  </si>
  <si>
    <t>Блокнот</t>
  </si>
  <si>
    <t>дистанции 2 (2 и 5 км)</t>
  </si>
  <si>
    <t>с животными</t>
  </si>
  <si>
    <t xml:space="preserve">5 категорий </t>
  </si>
  <si>
    <t>дети 2 категории (возраст)</t>
  </si>
  <si>
    <t>Значок спортивный</t>
  </si>
  <si>
    <t>Соревнования по плаванию среди детей школьного возраста</t>
  </si>
  <si>
    <t>4 категории</t>
  </si>
  <si>
    <t>м,д, 2 возраста</t>
  </si>
  <si>
    <t>Спартакаида игровых видов спорта</t>
  </si>
  <si>
    <t>июль</t>
  </si>
  <si>
    <t>11</t>
  </si>
  <si>
    <t>13</t>
  </si>
  <si>
    <t>12</t>
  </si>
  <si>
    <t>Организация и проведение соревнования</t>
  </si>
  <si>
    <t>мероприятие</t>
  </si>
  <si>
    <t>Проибретение призов, в т.ч.</t>
  </si>
  <si>
    <t>ведущий, микрофон, музыка, пирожки 300 шт, чай 300 шт.</t>
  </si>
  <si>
    <t>Приложение к Постановлению</t>
  </si>
  <si>
    <t>МА МО МО Константиновское от 16.12.2020 № 118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</si>
</sst>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0.0"/>
    <numFmt numFmtId="180" formatCode="dd/mm/yy;@"/>
    <numFmt numFmtId="181" formatCode="0.00000"/>
    <numFmt numFmtId="182" formatCode="[$-419]d\ mmm;@"/>
    <numFmt numFmtId="183" formatCode="0000"/>
    <numFmt numFmtId="184" formatCode="0.0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33" borderId="0" xfId="0" applyFont="1" applyFill="1" applyBorder="1" applyAlignment="1">
      <alignment vertical="top"/>
    </xf>
    <xf numFmtId="182" fontId="2" fillId="33" borderId="13" xfId="0" applyNumberFormat="1" applyFont="1" applyFill="1" applyBorder="1" applyAlignment="1">
      <alignment vertical="top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top"/>
    </xf>
    <xf numFmtId="0" fontId="2" fillId="0" borderId="0" xfId="0" applyFont="1" applyAlignment="1">
      <alignment vertical="top"/>
    </xf>
    <xf numFmtId="182" fontId="2" fillId="33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60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179" fontId="60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79" fontId="61" fillId="33" borderId="10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1" fontId="60" fillId="33" borderId="11" xfId="0" applyNumberFormat="1" applyFont="1" applyFill="1" applyBorder="1" applyAlignment="1">
      <alignment horizontal="center" vertical="center" wrapText="1"/>
    </xf>
    <xf numFmtId="179" fontId="60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top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top" wrapText="1"/>
    </xf>
    <xf numFmtId="1" fontId="60" fillId="33" borderId="10" xfId="0" applyNumberFormat="1" applyFont="1" applyFill="1" applyBorder="1" applyAlignment="1">
      <alignment horizontal="center" vertical="top" wrapText="1"/>
    </xf>
    <xf numFmtId="179" fontId="60" fillId="33" borderId="10" xfId="0" applyNumberFormat="1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horizontal="center" vertical="top" wrapText="1"/>
    </xf>
    <xf numFmtId="179" fontId="60" fillId="33" borderId="11" xfId="0" applyNumberFormat="1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horizontal="center" vertical="center" wrapText="1"/>
    </xf>
    <xf numFmtId="1" fontId="61" fillId="33" borderId="11" xfId="0" applyNumberFormat="1" applyFont="1" applyFill="1" applyBorder="1" applyAlignment="1">
      <alignment horizontal="center" vertical="center" wrapText="1"/>
    </xf>
    <xf numFmtId="179" fontId="61" fillId="33" borderId="11" xfId="0" applyNumberFormat="1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top" wrapText="1"/>
    </xf>
    <xf numFmtId="0" fontId="4" fillId="33" borderId="16" xfId="55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" fontId="60" fillId="33" borderId="15" xfId="0" applyNumberFormat="1" applyFont="1" applyFill="1" applyBorder="1" applyAlignment="1">
      <alignment horizontal="center" vertical="center" wrapText="1"/>
    </xf>
    <xf numFmtId="179" fontId="60" fillId="33" borderId="15" xfId="0" applyNumberFormat="1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vertical="top" wrapText="1"/>
    </xf>
    <xf numFmtId="0" fontId="61" fillId="33" borderId="18" xfId="0" applyFont="1" applyFill="1" applyBorder="1" applyAlignment="1">
      <alignment vertical="top" wrapText="1"/>
    </xf>
    <xf numFmtId="179" fontId="4" fillId="33" borderId="10" xfId="0" applyNumberFormat="1" applyFont="1" applyFill="1" applyBorder="1" applyAlignment="1">
      <alignment horizontal="center" vertical="top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179" fontId="8" fillId="33" borderId="10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2" fontId="8" fillId="33" borderId="18" xfId="0" applyNumberFormat="1" applyFont="1" applyFill="1" applyBorder="1" applyAlignment="1">
      <alignment horizontal="center" vertical="top"/>
    </xf>
    <xf numFmtId="2" fontId="8" fillId="33" borderId="15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179" fontId="60" fillId="33" borderId="12" xfId="0" applyNumberFormat="1" applyFont="1" applyFill="1" applyBorder="1" applyAlignment="1">
      <alignment horizontal="center" vertical="center" wrapText="1"/>
    </xf>
    <xf numFmtId="179" fontId="61" fillId="33" borderId="12" xfId="0" applyNumberFormat="1" applyFont="1" applyFill="1" applyBorder="1" applyAlignment="1">
      <alignment horizontal="center" vertical="center" wrapText="1"/>
    </xf>
    <xf numFmtId="179" fontId="60" fillId="33" borderId="19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vertical="top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top" wrapText="1"/>
    </xf>
    <xf numFmtId="0" fontId="62" fillId="0" borderId="15" xfId="0" applyFont="1" applyBorder="1" applyAlignment="1">
      <alignment vertical="top" wrapText="1"/>
    </xf>
    <xf numFmtId="0" fontId="62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left" vertical="top" wrapText="1"/>
      <protection/>
    </xf>
    <xf numFmtId="2" fontId="3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Border="1" applyAlignment="1">
      <alignment vertical="center"/>
    </xf>
    <xf numFmtId="179" fontId="64" fillId="33" borderId="10" xfId="0" applyNumberFormat="1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top" wrapText="1"/>
    </xf>
    <xf numFmtId="179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top"/>
    </xf>
    <xf numFmtId="1" fontId="58" fillId="0" borderId="10" xfId="0" applyNumberFormat="1" applyFont="1" applyBorder="1" applyAlignment="1">
      <alignment horizontal="center" vertical="center" wrapText="1"/>
    </xf>
    <xf numFmtId="2" fontId="58" fillId="0" borderId="0" xfId="0" applyNumberFormat="1" applyFont="1" applyAlignment="1">
      <alignment horizontal="left" vertical="top"/>
    </xf>
    <xf numFmtId="179" fontId="58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63" fillId="0" borderId="0" xfId="0" applyNumberFormat="1" applyFont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182" fontId="2" fillId="33" borderId="0" xfId="0" applyNumberFormat="1" applyFont="1" applyFill="1" applyBorder="1" applyAlignment="1">
      <alignment horizontal="left" vertical="top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top"/>
    </xf>
    <xf numFmtId="179" fontId="3" fillId="0" borderId="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0" fontId="60" fillId="33" borderId="11" xfId="0" applyFont="1" applyFill="1" applyBorder="1" applyAlignment="1">
      <alignment horizontal="left" vertical="top" wrapText="1"/>
    </xf>
    <xf numFmtId="0" fontId="60" fillId="33" borderId="14" xfId="0" applyFont="1" applyFill="1" applyBorder="1" applyAlignment="1">
      <alignment horizontal="left" vertical="top" wrapText="1"/>
    </xf>
    <xf numFmtId="0" fontId="60" fillId="33" borderId="15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 vertical="top" wrapText="1"/>
    </xf>
    <xf numFmtId="0" fontId="60" fillId="33" borderId="14" xfId="0" applyFont="1" applyFill="1" applyBorder="1" applyAlignment="1">
      <alignment vertical="top" wrapText="1"/>
    </xf>
    <xf numFmtId="0" fontId="60" fillId="33" borderId="15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58" fillId="0" borderId="10" xfId="0" applyFont="1" applyBorder="1" applyAlignment="1">
      <alignment vertical="top" wrapText="1"/>
    </xf>
    <xf numFmtId="0" fontId="65" fillId="0" borderId="0" xfId="0" applyFont="1" applyBorder="1" applyAlignment="1">
      <alignment horizontal="right"/>
    </xf>
    <xf numFmtId="0" fontId="65" fillId="0" borderId="0" xfId="0" applyFont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65" fillId="0" borderId="23" xfId="0" applyFont="1" applyBorder="1" applyAlignment="1">
      <alignment horizontal="center" vertical="top"/>
    </xf>
    <xf numFmtId="0" fontId="65" fillId="0" borderId="0" xfId="0" applyFont="1" applyBorder="1" applyAlignment="1">
      <alignment horizontal="right" vertical="top"/>
    </xf>
    <xf numFmtId="0" fontId="59" fillId="0" borderId="24" xfId="0" applyFont="1" applyBorder="1" applyAlignment="1">
      <alignment horizontal="left" vertical="top" wrapText="1"/>
    </xf>
    <xf numFmtId="183" fontId="58" fillId="0" borderId="16" xfId="0" applyNumberFormat="1" applyFont="1" applyBorder="1" applyAlignment="1">
      <alignment horizontal="left" vertical="center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4" fillId="33" borderId="26" xfId="0" applyNumberFormat="1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top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vertical="top" wrapText="1"/>
    </xf>
    <xf numFmtId="49" fontId="58" fillId="0" borderId="10" xfId="0" applyNumberFormat="1" applyFont="1" applyBorder="1" applyAlignment="1">
      <alignment horizontal="center" vertical="top"/>
    </xf>
    <xf numFmtId="0" fontId="64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0" fontId="60" fillId="33" borderId="10" xfId="53" applyFont="1" applyFill="1" applyBorder="1" applyAlignment="1">
      <alignment horizontal="center" vertical="top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top" wrapText="1"/>
    </xf>
    <xf numFmtId="0" fontId="4" fillId="33" borderId="10" xfId="54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/>
    </xf>
  </cellXfs>
  <cellStyles count="53">
    <cellStyle name="Normal" xfId="0"/>
    <cellStyle name="RowLevel_4" xfId="9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1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rket.yandex.ru/product--chai-chernyi-akbar-gold-podarochnyi-nabor/443893409?show-uid=15725978406895503886616093&amp;nid=55897&amp;pricefrom=500&amp;context=search" TargetMode="External" /><Relationship Id="rId2" Type="http://schemas.openxmlformats.org/officeDocument/2006/relationships/hyperlink" Target="https://market.yandex.ru/product--chai-chernyi-akbar-gold-podarochnyi-nabor/443893409?show-uid=15725978406895503886616093&amp;nid=55897&amp;pricefrom=500&amp;context=searc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arket.yandex.ru/product--chai-chernyi-akbar-gold-podarochnyi-nabor/443893409?show-uid=15725978406895503886616093&amp;nid=55897&amp;pricefrom=500&amp;context=search" TargetMode="External" /><Relationship Id="rId2" Type="http://schemas.openxmlformats.org/officeDocument/2006/relationships/hyperlink" Target="https://market.yandex.ru/product--chai-chernyi-akbar-gold-podarochnyi-nabor/443893409?show-uid=15725978406895503886616093&amp;nid=55897&amp;pricefrom=500&amp;context=sear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70" zoomScaleSheetLayoutView="70" workbookViewId="0" topLeftCell="B37">
      <selection activeCell="F72" sqref="F72"/>
    </sheetView>
  </sheetViews>
  <sheetFormatPr defaultColWidth="9.140625" defaultRowHeight="15"/>
  <cols>
    <col min="1" max="1" width="9.00390625" style="13" customWidth="1"/>
    <col min="2" max="2" width="88.421875" style="17" customWidth="1"/>
    <col min="3" max="3" width="50.140625" style="1" customWidth="1"/>
    <col min="4" max="4" width="16.57421875" style="1" customWidth="1"/>
    <col min="5" max="5" width="16.140625" style="5" customWidth="1"/>
    <col min="6" max="6" width="19.00390625" style="1" customWidth="1"/>
    <col min="7" max="7" width="23.57421875" style="7" customWidth="1"/>
    <col min="8" max="8" width="69.57421875" style="7" customWidth="1"/>
    <col min="9" max="9" width="9.8515625" style="7" customWidth="1"/>
    <col min="10" max="13" width="9.140625" style="7" customWidth="1"/>
    <col min="14" max="16384" width="9.140625" style="7" customWidth="1"/>
  </cols>
  <sheetData>
    <row r="1" spans="1:9" ht="94.5" customHeight="1">
      <c r="A1" s="28"/>
      <c r="B1" s="8"/>
      <c r="C1" s="166" t="s">
        <v>77</v>
      </c>
      <c r="D1" s="166"/>
      <c r="E1" s="166"/>
      <c r="F1" s="166"/>
      <c r="G1" s="97"/>
      <c r="H1" s="97"/>
      <c r="I1" s="97"/>
    </row>
    <row r="2" spans="1:6" ht="18.75">
      <c r="A2" s="167" t="s">
        <v>65</v>
      </c>
      <c r="B2" s="167"/>
      <c r="C2" s="167"/>
      <c r="D2" s="167"/>
      <c r="E2" s="167"/>
      <c r="F2" s="167"/>
    </row>
    <row r="3" spans="1:8" s="1" customFormat="1" ht="75">
      <c r="A3" s="14" t="s">
        <v>0</v>
      </c>
      <c r="B3" s="27" t="s">
        <v>11</v>
      </c>
      <c r="C3" s="14" t="s">
        <v>12</v>
      </c>
      <c r="D3" s="14" t="s">
        <v>13</v>
      </c>
      <c r="E3" s="15" t="s">
        <v>14</v>
      </c>
      <c r="F3" s="16" t="s">
        <v>15</v>
      </c>
      <c r="H3" s="1" t="s">
        <v>75</v>
      </c>
    </row>
    <row r="4" spans="1:6" s="1" customFormat="1" ht="18.75">
      <c r="A4" s="168" t="s">
        <v>40</v>
      </c>
      <c r="B4" s="169"/>
      <c r="C4" s="169"/>
      <c r="D4" s="169"/>
      <c r="E4" s="169"/>
      <c r="F4" s="170"/>
    </row>
    <row r="5" spans="1:8" s="8" customFormat="1" ht="37.5">
      <c r="A5" s="3">
        <v>1</v>
      </c>
      <c r="B5" s="26" t="s">
        <v>36</v>
      </c>
      <c r="C5" s="3" t="s">
        <v>57</v>
      </c>
      <c r="D5" s="4" t="s">
        <v>4</v>
      </c>
      <c r="E5" s="12">
        <v>40.1</v>
      </c>
      <c r="F5" s="2">
        <v>36</v>
      </c>
      <c r="G5" s="6" t="s">
        <v>67</v>
      </c>
      <c r="H5" s="3" t="s">
        <v>61</v>
      </c>
    </row>
    <row r="6" spans="1:8" s="8" customFormat="1" ht="37.5">
      <c r="A6" s="9" t="s">
        <v>48</v>
      </c>
      <c r="B6" s="26" t="s">
        <v>2</v>
      </c>
      <c r="C6" s="3" t="s">
        <v>57</v>
      </c>
      <c r="D6" s="4" t="s">
        <v>4</v>
      </c>
      <c r="E6" s="12">
        <v>45.1</v>
      </c>
      <c r="F6" s="2">
        <v>108</v>
      </c>
      <c r="G6" s="6"/>
      <c r="H6" s="3" t="s">
        <v>9</v>
      </c>
    </row>
    <row r="7" spans="1:8" s="1" customFormat="1" ht="37.5">
      <c r="A7" s="3">
        <v>3</v>
      </c>
      <c r="B7" s="26" t="s">
        <v>42</v>
      </c>
      <c r="C7" s="3" t="s">
        <v>57</v>
      </c>
      <c r="D7" s="4" t="s">
        <v>16</v>
      </c>
      <c r="E7" s="12">
        <v>37.7</v>
      </c>
      <c r="F7" s="2">
        <v>40</v>
      </c>
      <c r="G7" s="22"/>
      <c r="H7" s="3" t="s">
        <v>8</v>
      </c>
    </row>
    <row r="8" spans="1:10" s="8" customFormat="1" ht="37.5">
      <c r="A8" s="9" t="s">
        <v>76</v>
      </c>
      <c r="B8" s="26" t="s">
        <v>31</v>
      </c>
      <c r="C8" s="3" t="s">
        <v>57</v>
      </c>
      <c r="D8" s="3" t="s">
        <v>5</v>
      </c>
      <c r="E8" s="12">
        <v>49.5</v>
      </c>
      <c r="F8" s="2">
        <v>40</v>
      </c>
      <c r="G8" s="10"/>
      <c r="H8" s="3" t="s">
        <v>39</v>
      </c>
      <c r="J8" s="11"/>
    </row>
    <row r="9" spans="1:10" s="8" customFormat="1" ht="37.5">
      <c r="A9" s="3">
        <v>5</v>
      </c>
      <c r="B9" s="26" t="s">
        <v>74</v>
      </c>
      <c r="C9" s="3" t="s">
        <v>57</v>
      </c>
      <c r="D9" s="3" t="s">
        <v>5</v>
      </c>
      <c r="E9" s="12">
        <v>69.1</v>
      </c>
      <c r="F9" s="2">
        <v>100</v>
      </c>
      <c r="G9" s="10" t="s">
        <v>70</v>
      </c>
      <c r="H9" s="3" t="s">
        <v>57</v>
      </c>
      <c r="J9" s="11"/>
    </row>
    <row r="10" spans="1:8" ht="37.5">
      <c r="A10" s="9" t="s">
        <v>49</v>
      </c>
      <c r="B10" s="26" t="s">
        <v>3</v>
      </c>
      <c r="C10" s="3" t="s">
        <v>57</v>
      </c>
      <c r="D10" s="4" t="s">
        <v>6</v>
      </c>
      <c r="E10" s="12">
        <v>16.7</v>
      </c>
      <c r="F10" s="2">
        <v>48</v>
      </c>
      <c r="G10" s="6"/>
      <c r="H10" s="3" t="s">
        <v>57</v>
      </c>
    </row>
    <row r="11" spans="1:8" s="8" customFormat="1" ht="37.5">
      <c r="A11" s="3">
        <v>7</v>
      </c>
      <c r="B11" s="26" t="s">
        <v>46</v>
      </c>
      <c r="C11" s="3" t="s">
        <v>57</v>
      </c>
      <c r="D11" s="4" t="s">
        <v>10</v>
      </c>
      <c r="E11" s="12">
        <v>12.6</v>
      </c>
      <c r="F11" s="2">
        <v>60</v>
      </c>
      <c r="G11" s="6"/>
      <c r="H11" s="3" t="s">
        <v>58</v>
      </c>
    </row>
    <row r="12" spans="1:8" s="8" customFormat="1" ht="37.5">
      <c r="A12" s="9" t="s">
        <v>63</v>
      </c>
      <c r="B12" s="29" t="s">
        <v>69</v>
      </c>
      <c r="C12" s="3" t="s">
        <v>57</v>
      </c>
      <c r="D12" s="4" t="s">
        <v>10</v>
      </c>
      <c r="E12" s="12">
        <v>30.1</v>
      </c>
      <c r="F12" s="2">
        <v>40</v>
      </c>
      <c r="G12" s="6" t="s">
        <v>68</v>
      </c>
      <c r="H12" s="3" t="s">
        <v>59</v>
      </c>
    </row>
    <row r="13" spans="1:8" ht="37.5">
      <c r="A13" s="3">
        <v>9</v>
      </c>
      <c r="B13" s="26" t="s">
        <v>34</v>
      </c>
      <c r="C13" s="3" t="s">
        <v>57</v>
      </c>
      <c r="D13" s="4" t="s">
        <v>7</v>
      </c>
      <c r="E13" s="12">
        <v>15.4</v>
      </c>
      <c r="F13" s="3">
        <v>40</v>
      </c>
      <c r="G13" s="6"/>
      <c r="H13" s="3" t="s">
        <v>60</v>
      </c>
    </row>
    <row r="14" spans="1:8" ht="37.5">
      <c r="A14" s="9" t="s">
        <v>51</v>
      </c>
      <c r="B14" s="26" t="s">
        <v>32</v>
      </c>
      <c r="C14" s="3" t="s">
        <v>57</v>
      </c>
      <c r="D14" s="4" t="s">
        <v>35</v>
      </c>
      <c r="E14" s="12">
        <v>111.6</v>
      </c>
      <c r="F14" s="3">
        <v>135</v>
      </c>
      <c r="G14" s="6"/>
      <c r="H14" s="3" t="s">
        <v>57</v>
      </c>
    </row>
    <row r="15" spans="1:8" ht="18.75">
      <c r="A15" s="80"/>
      <c r="B15" s="81" t="s">
        <v>1</v>
      </c>
      <c r="C15" s="82"/>
      <c r="D15" s="83"/>
      <c r="E15" s="84">
        <f>SUM(E5:E14)</f>
        <v>427.9</v>
      </c>
      <c r="F15" s="85">
        <f>SUM(F5:F14)</f>
        <v>647</v>
      </c>
      <c r="G15" s="6"/>
      <c r="H15" s="6"/>
    </row>
    <row r="16" spans="1:8" ht="18.75">
      <c r="A16" s="87"/>
      <c r="B16" s="88"/>
      <c r="C16" s="89"/>
      <c r="D16" s="90"/>
      <c r="E16" s="91"/>
      <c r="F16" s="92"/>
      <c r="G16" s="6"/>
      <c r="H16" s="6"/>
    </row>
    <row r="17" spans="1:6" ht="18.75">
      <c r="A17" s="171" t="s">
        <v>56</v>
      </c>
      <c r="B17" s="171"/>
      <c r="C17" s="171"/>
      <c r="D17" s="171"/>
      <c r="E17" s="171"/>
      <c r="F17" s="171"/>
    </row>
    <row r="18" spans="1:6" s="17" customFormat="1" ht="37.5">
      <c r="A18" s="93" t="s">
        <v>17</v>
      </c>
      <c r="B18" s="94" t="s">
        <v>11</v>
      </c>
      <c r="C18" s="95" t="s">
        <v>18</v>
      </c>
      <c r="D18" s="93" t="s">
        <v>19</v>
      </c>
      <c r="E18" s="93" t="s">
        <v>20</v>
      </c>
      <c r="F18" s="86" t="s">
        <v>21</v>
      </c>
    </row>
    <row r="19" spans="1:6" s="17" customFormat="1" ht="18.75">
      <c r="A19" s="154">
        <v>1</v>
      </c>
      <c r="B19" s="151" t="s">
        <v>74</v>
      </c>
      <c r="C19" s="38" t="s">
        <v>71</v>
      </c>
      <c r="D19" s="39">
        <v>1</v>
      </c>
      <c r="E19" s="40">
        <v>4000</v>
      </c>
      <c r="F19" s="34">
        <f>D19*E19</f>
        <v>4000</v>
      </c>
    </row>
    <row r="20" spans="1:6" s="17" customFormat="1" ht="18.75">
      <c r="A20" s="155"/>
      <c r="B20" s="152"/>
      <c r="C20" s="43" t="s">
        <v>22</v>
      </c>
      <c r="D20" s="44">
        <v>1</v>
      </c>
      <c r="E20" s="45">
        <v>620</v>
      </c>
      <c r="F20" s="34">
        <f>D20*E20</f>
        <v>620</v>
      </c>
    </row>
    <row r="21" spans="1:6" s="17" customFormat="1" ht="18.75">
      <c r="A21" s="155"/>
      <c r="B21" s="152"/>
      <c r="C21" s="32" t="s">
        <v>33</v>
      </c>
      <c r="D21" s="33">
        <v>100</v>
      </c>
      <c r="E21" s="34">
        <v>100</v>
      </c>
      <c r="F21" s="34">
        <f>D21*E21</f>
        <v>10000</v>
      </c>
    </row>
    <row r="22" spans="1:6" s="17" customFormat="1" ht="18.75">
      <c r="A22" s="155"/>
      <c r="B22" s="152"/>
      <c r="C22" s="51" t="s">
        <v>37</v>
      </c>
      <c r="D22" s="33">
        <v>3</v>
      </c>
      <c r="E22" s="34">
        <v>1500</v>
      </c>
      <c r="F22" s="34">
        <f>D22*E22</f>
        <v>4500</v>
      </c>
    </row>
    <row r="23" spans="1:6" s="17" customFormat="1" ht="18.75">
      <c r="A23" s="155"/>
      <c r="B23" s="153"/>
      <c r="C23" s="32" t="s">
        <v>72</v>
      </c>
      <c r="D23" s="33">
        <v>100</v>
      </c>
      <c r="E23" s="34">
        <v>500</v>
      </c>
      <c r="F23" s="34">
        <f>D23*E23</f>
        <v>50000</v>
      </c>
    </row>
    <row r="24" spans="1:6" s="24" customFormat="1" ht="18.75">
      <c r="A24" s="156"/>
      <c r="B24" s="52" t="s">
        <v>23</v>
      </c>
      <c r="C24" s="35"/>
      <c r="D24" s="36"/>
      <c r="E24" s="37"/>
      <c r="F24" s="37">
        <f>SUM(F19:F23)</f>
        <v>69120</v>
      </c>
    </row>
    <row r="25" spans="1:7" s="17" customFormat="1" ht="18.75">
      <c r="A25" s="160">
        <v>2</v>
      </c>
      <c r="B25" s="148" t="s">
        <v>36</v>
      </c>
      <c r="C25" s="32" t="s">
        <v>22</v>
      </c>
      <c r="D25" s="33">
        <v>1</v>
      </c>
      <c r="E25" s="34">
        <v>620</v>
      </c>
      <c r="F25" s="34">
        <f>D25*E25</f>
        <v>620</v>
      </c>
      <c r="G25" s="23"/>
    </row>
    <row r="26" spans="1:6" s="17" customFormat="1" ht="18.75">
      <c r="A26" s="161"/>
      <c r="B26" s="149"/>
      <c r="C26" s="32" t="s">
        <v>33</v>
      </c>
      <c r="D26" s="33">
        <v>12</v>
      </c>
      <c r="E26" s="34">
        <v>100</v>
      </c>
      <c r="F26" s="34">
        <f>D26*E26</f>
        <v>1200</v>
      </c>
    </row>
    <row r="27" spans="1:6" s="17" customFormat="1" ht="18.75">
      <c r="A27" s="161"/>
      <c r="B27" s="149"/>
      <c r="C27" s="32" t="s">
        <v>38</v>
      </c>
      <c r="D27" s="33">
        <v>12</v>
      </c>
      <c r="E27" s="34">
        <v>1500</v>
      </c>
      <c r="F27" s="34">
        <f>D27*E27</f>
        <v>18000</v>
      </c>
    </row>
    <row r="28" spans="1:6" s="17" customFormat="1" ht="18.75">
      <c r="A28" s="161"/>
      <c r="B28" s="149"/>
      <c r="C28" s="32" t="s">
        <v>29</v>
      </c>
      <c r="D28" s="33">
        <v>3</v>
      </c>
      <c r="E28" s="34">
        <v>750</v>
      </c>
      <c r="F28" s="34">
        <f>D28*E28</f>
        <v>2250</v>
      </c>
    </row>
    <row r="29" spans="1:6" s="17" customFormat="1" ht="18.75">
      <c r="A29" s="161"/>
      <c r="B29" s="150"/>
      <c r="C29" s="32" t="s">
        <v>55</v>
      </c>
      <c r="D29" s="33">
        <v>36</v>
      </c>
      <c r="E29" s="34">
        <v>500</v>
      </c>
      <c r="F29" s="34">
        <f>D29*E29</f>
        <v>18000</v>
      </c>
    </row>
    <row r="30" spans="1:6" s="24" customFormat="1" ht="18.75">
      <c r="A30" s="161"/>
      <c r="B30" s="52" t="s">
        <v>23</v>
      </c>
      <c r="C30" s="35"/>
      <c r="D30" s="36"/>
      <c r="E30" s="37"/>
      <c r="F30" s="37">
        <f>SUM(F25:F29)</f>
        <v>40070</v>
      </c>
    </row>
    <row r="31" spans="1:6" s="17" customFormat="1" ht="18.75">
      <c r="A31" s="163" t="s">
        <v>47</v>
      </c>
      <c r="B31" s="157" t="s">
        <v>2</v>
      </c>
      <c r="C31" s="32" t="s">
        <v>22</v>
      </c>
      <c r="D31" s="33">
        <v>36</v>
      </c>
      <c r="E31" s="34">
        <v>620</v>
      </c>
      <c r="F31" s="34">
        <f>D31*E31</f>
        <v>22320</v>
      </c>
    </row>
    <row r="32" spans="1:6" s="17" customFormat="1" ht="18.75">
      <c r="A32" s="164"/>
      <c r="B32" s="158"/>
      <c r="C32" s="38" t="s">
        <v>24</v>
      </c>
      <c r="D32" s="39">
        <v>3</v>
      </c>
      <c r="E32" s="40">
        <v>4000</v>
      </c>
      <c r="F32" s="34">
        <f aca="true" t="shared" si="0" ref="F32:F48">D32*E32</f>
        <v>12000</v>
      </c>
    </row>
    <row r="33" spans="1:7" s="18" customFormat="1" ht="18.75">
      <c r="A33" s="164"/>
      <c r="B33" s="159"/>
      <c r="C33" s="32" t="s">
        <v>33</v>
      </c>
      <c r="D33" s="33">
        <v>108</v>
      </c>
      <c r="E33" s="34">
        <v>100</v>
      </c>
      <c r="F33" s="34">
        <f t="shared" si="0"/>
        <v>10800</v>
      </c>
      <c r="G33" s="19"/>
    </row>
    <row r="34" spans="1:6" s="17" customFormat="1" ht="18.75">
      <c r="A34" s="147"/>
      <c r="B34" s="41" t="s">
        <v>23</v>
      </c>
      <c r="C34" s="42"/>
      <c r="D34" s="39"/>
      <c r="E34" s="40"/>
      <c r="F34" s="37">
        <f>SUM(F31:F33)</f>
        <v>45120</v>
      </c>
    </row>
    <row r="35" spans="1:6" s="17" customFormat="1" ht="18.75">
      <c r="A35" s="165">
        <v>4</v>
      </c>
      <c r="B35" s="157" t="s">
        <v>26</v>
      </c>
      <c r="C35" s="43" t="s">
        <v>22</v>
      </c>
      <c r="D35" s="44">
        <v>10</v>
      </c>
      <c r="E35" s="45">
        <v>620</v>
      </c>
      <c r="F35" s="45">
        <f t="shared" si="0"/>
        <v>6200</v>
      </c>
    </row>
    <row r="36" spans="1:6" s="17" customFormat="1" ht="18.75">
      <c r="A36" s="165"/>
      <c r="B36" s="158"/>
      <c r="C36" s="43" t="s">
        <v>33</v>
      </c>
      <c r="D36" s="44">
        <v>30</v>
      </c>
      <c r="E36" s="45">
        <v>100</v>
      </c>
      <c r="F36" s="45">
        <f t="shared" si="0"/>
        <v>3000</v>
      </c>
    </row>
    <row r="37" spans="1:6" s="17" customFormat="1" ht="18.75">
      <c r="A37" s="165"/>
      <c r="B37" s="158"/>
      <c r="C37" s="46" t="s">
        <v>24</v>
      </c>
      <c r="D37" s="44">
        <v>1</v>
      </c>
      <c r="E37" s="47">
        <v>4000</v>
      </c>
      <c r="F37" s="45">
        <f t="shared" si="0"/>
        <v>4000</v>
      </c>
    </row>
    <row r="38" spans="1:6" s="17" customFormat="1" ht="18.75">
      <c r="A38" s="165"/>
      <c r="B38" s="158"/>
      <c r="C38" s="32" t="s">
        <v>55</v>
      </c>
      <c r="D38" s="44">
        <v>40</v>
      </c>
      <c r="E38" s="45">
        <v>500</v>
      </c>
      <c r="F38" s="45">
        <f t="shared" si="0"/>
        <v>20000</v>
      </c>
    </row>
    <row r="39" spans="1:6" s="17" customFormat="1" ht="18.75">
      <c r="A39" s="165"/>
      <c r="B39" s="158"/>
      <c r="C39" s="103" t="s">
        <v>53</v>
      </c>
      <c r="D39" s="44">
        <v>3</v>
      </c>
      <c r="E39" s="45">
        <v>1500</v>
      </c>
      <c r="F39" s="45">
        <f>D39*E39</f>
        <v>4500</v>
      </c>
    </row>
    <row r="40" spans="1:7" s="24" customFormat="1" ht="18.75">
      <c r="A40" s="165"/>
      <c r="B40" s="52" t="s">
        <v>23</v>
      </c>
      <c r="C40" s="48"/>
      <c r="D40" s="49"/>
      <c r="E40" s="50"/>
      <c r="F40" s="37">
        <f>SUM(F35:F39)</f>
        <v>37700</v>
      </c>
      <c r="G40" s="29"/>
    </row>
    <row r="41" spans="1:7" s="17" customFormat="1" ht="18.75">
      <c r="A41" s="160">
        <v>5</v>
      </c>
      <c r="B41" s="157" t="s">
        <v>31</v>
      </c>
      <c r="C41" s="51" t="s">
        <v>22</v>
      </c>
      <c r="D41" s="33">
        <v>8</v>
      </c>
      <c r="E41" s="34">
        <v>620</v>
      </c>
      <c r="F41" s="34">
        <f t="shared" si="0"/>
        <v>4960</v>
      </c>
      <c r="G41" s="30"/>
    </row>
    <row r="42" spans="1:7" s="17" customFormat="1" ht="18.75">
      <c r="A42" s="161"/>
      <c r="B42" s="158"/>
      <c r="C42" s="51" t="s">
        <v>27</v>
      </c>
      <c r="D42" s="33">
        <v>40</v>
      </c>
      <c r="E42" s="34">
        <v>100</v>
      </c>
      <c r="F42" s="34">
        <f t="shared" si="0"/>
        <v>4000</v>
      </c>
      <c r="G42" s="31"/>
    </row>
    <row r="43" spans="1:6" s="17" customFormat="1" ht="18.75">
      <c r="A43" s="161"/>
      <c r="B43" s="158"/>
      <c r="C43" s="51" t="s">
        <v>37</v>
      </c>
      <c r="D43" s="33">
        <v>3</v>
      </c>
      <c r="E43" s="34">
        <v>1500</v>
      </c>
      <c r="F43" s="34">
        <f t="shared" si="0"/>
        <v>4500</v>
      </c>
    </row>
    <row r="44" spans="1:6" s="17" customFormat="1" ht="18.75">
      <c r="A44" s="161"/>
      <c r="B44" s="159"/>
      <c r="C44" s="51" t="s">
        <v>54</v>
      </c>
      <c r="D44" s="33">
        <v>40</v>
      </c>
      <c r="E44" s="34">
        <v>900</v>
      </c>
      <c r="F44" s="34">
        <f t="shared" si="0"/>
        <v>36000</v>
      </c>
    </row>
    <row r="45" spans="1:6" s="24" customFormat="1" ht="18.75">
      <c r="A45" s="162"/>
      <c r="B45" s="52" t="s">
        <v>23</v>
      </c>
      <c r="C45" s="48"/>
      <c r="D45" s="49"/>
      <c r="E45" s="50"/>
      <c r="F45" s="37">
        <f>SUM(F41:F44)</f>
        <v>49460</v>
      </c>
    </row>
    <row r="46" spans="1:6" s="17" customFormat="1" ht="18.75">
      <c r="A46" s="161">
        <v>6</v>
      </c>
      <c r="B46" s="157" t="s">
        <v>25</v>
      </c>
      <c r="C46" s="32" t="s">
        <v>22</v>
      </c>
      <c r="D46" s="33">
        <v>4</v>
      </c>
      <c r="E46" s="34">
        <v>620</v>
      </c>
      <c r="F46" s="34">
        <f t="shared" si="0"/>
        <v>2480</v>
      </c>
    </row>
    <row r="47" spans="1:6" s="17" customFormat="1" ht="18.75">
      <c r="A47" s="161"/>
      <c r="B47" s="158"/>
      <c r="C47" s="32" t="s">
        <v>27</v>
      </c>
      <c r="D47" s="33">
        <v>12</v>
      </c>
      <c r="E47" s="34">
        <v>100</v>
      </c>
      <c r="F47" s="34">
        <f t="shared" si="0"/>
        <v>1200</v>
      </c>
    </row>
    <row r="48" spans="1:6" s="17" customFormat="1" ht="18.75">
      <c r="A48" s="161"/>
      <c r="B48" s="158"/>
      <c r="C48" s="32" t="s">
        <v>62</v>
      </c>
      <c r="D48" s="33">
        <v>12</v>
      </c>
      <c r="E48" s="34">
        <v>600</v>
      </c>
      <c r="F48" s="34">
        <f t="shared" si="0"/>
        <v>7200</v>
      </c>
    </row>
    <row r="49" spans="1:6" s="17" customFormat="1" ht="18.75">
      <c r="A49" s="161"/>
      <c r="B49" s="159"/>
      <c r="C49" s="53" t="s">
        <v>44</v>
      </c>
      <c r="D49" s="54">
        <v>48</v>
      </c>
      <c r="E49" s="55">
        <v>120</v>
      </c>
      <c r="F49" s="34">
        <f>D49*E49</f>
        <v>5760</v>
      </c>
    </row>
    <row r="50" spans="1:6" s="24" customFormat="1" ht="18.75">
      <c r="A50" s="162"/>
      <c r="B50" s="52" t="s">
        <v>23</v>
      </c>
      <c r="C50" s="35"/>
      <c r="D50" s="36"/>
      <c r="E50" s="37"/>
      <c r="F50" s="37">
        <f>SUM(F46:F49)</f>
        <v>16640</v>
      </c>
    </row>
    <row r="51" spans="1:8" s="17" customFormat="1" ht="18.75">
      <c r="A51" s="163" t="s">
        <v>52</v>
      </c>
      <c r="B51" s="74" t="s">
        <v>46</v>
      </c>
      <c r="C51" s="104" t="s">
        <v>22</v>
      </c>
      <c r="D51" s="33">
        <v>2</v>
      </c>
      <c r="E51" s="34">
        <v>620</v>
      </c>
      <c r="F51" s="34">
        <f>D51*E51</f>
        <v>1240</v>
      </c>
      <c r="G51" s="20"/>
      <c r="H51" s="20"/>
    </row>
    <row r="52" spans="1:8" s="17" customFormat="1" ht="18.75">
      <c r="A52" s="164"/>
      <c r="B52" s="75"/>
      <c r="C52" s="104" t="s">
        <v>33</v>
      </c>
      <c r="D52" s="33">
        <v>6</v>
      </c>
      <c r="E52" s="34">
        <v>100</v>
      </c>
      <c r="F52" s="34">
        <f>D52*E52</f>
        <v>600</v>
      </c>
      <c r="G52" s="21"/>
      <c r="H52" s="21"/>
    </row>
    <row r="53" spans="1:8" s="17" customFormat="1" ht="18.75">
      <c r="A53" s="164"/>
      <c r="B53" s="75"/>
      <c r="C53" s="104" t="s">
        <v>62</v>
      </c>
      <c r="D53" s="33">
        <v>6</v>
      </c>
      <c r="E53" s="34">
        <v>600</v>
      </c>
      <c r="F53" s="34">
        <f>D53*E53</f>
        <v>3600</v>
      </c>
      <c r="G53" s="21"/>
      <c r="H53" s="21"/>
    </row>
    <row r="54" spans="1:8" s="17" customFormat="1" ht="18.75">
      <c r="A54" s="164"/>
      <c r="B54" s="75"/>
      <c r="C54" s="53" t="s">
        <v>44</v>
      </c>
      <c r="D54" s="54">
        <v>60</v>
      </c>
      <c r="E54" s="55">
        <v>120</v>
      </c>
      <c r="F54" s="34">
        <f>D54*E54</f>
        <v>7200</v>
      </c>
      <c r="G54" s="21"/>
      <c r="H54" s="21"/>
    </row>
    <row r="55" spans="1:8" s="17" customFormat="1" ht="18.75">
      <c r="A55" s="164"/>
      <c r="B55" s="52" t="s">
        <v>23</v>
      </c>
      <c r="C55" s="105"/>
      <c r="D55" s="36"/>
      <c r="E55" s="37"/>
      <c r="F55" s="37">
        <f>SUM(F51:F54)</f>
        <v>12640</v>
      </c>
      <c r="G55" s="21"/>
      <c r="H55" s="21"/>
    </row>
    <row r="56" spans="1:6" s="17" customFormat="1" ht="18.75">
      <c r="A56" s="160">
        <v>8</v>
      </c>
      <c r="B56" s="157" t="s">
        <v>69</v>
      </c>
      <c r="C56" s="106" t="s">
        <v>22</v>
      </c>
      <c r="D56" s="56">
        <v>4</v>
      </c>
      <c r="E56" s="34">
        <v>620</v>
      </c>
      <c r="F56" s="34">
        <f>D56*E56</f>
        <v>2480</v>
      </c>
    </row>
    <row r="57" spans="1:6" s="17" customFormat="1" ht="18.75">
      <c r="A57" s="161"/>
      <c r="B57" s="158"/>
      <c r="C57" s="107" t="s">
        <v>27</v>
      </c>
      <c r="D57" s="33">
        <v>12</v>
      </c>
      <c r="E57" s="34">
        <v>100</v>
      </c>
      <c r="F57" s="34">
        <f>D57*E57</f>
        <v>1200</v>
      </c>
    </row>
    <row r="58" spans="1:6" s="17" customFormat="1" ht="18.75">
      <c r="A58" s="161"/>
      <c r="B58" s="159"/>
      <c r="C58" s="107" t="s">
        <v>28</v>
      </c>
      <c r="D58" s="33">
        <v>12</v>
      </c>
      <c r="E58" s="34">
        <v>2200</v>
      </c>
      <c r="F58" s="34">
        <f>D58*E58</f>
        <v>26400</v>
      </c>
    </row>
    <row r="59" spans="1:6" s="17" customFormat="1" ht="18.75">
      <c r="A59" s="161"/>
      <c r="B59" s="58"/>
      <c r="C59" s="53" t="s">
        <v>44</v>
      </c>
      <c r="D59" s="33">
        <v>40</v>
      </c>
      <c r="E59" s="34">
        <v>120</v>
      </c>
      <c r="F59" s="34">
        <f>D59*E59</f>
        <v>4800</v>
      </c>
    </row>
    <row r="60" spans="1:6" s="24" customFormat="1" ht="18.75">
      <c r="A60" s="162"/>
      <c r="B60" s="59" t="s">
        <v>23</v>
      </c>
      <c r="C60" s="105"/>
      <c r="D60" s="36"/>
      <c r="E60" s="37"/>
      <c r="F60" s="37">
        <f>SUM(F56:F58)</f>
        <v>30080</v>
      </c>
    </row>
    <row r="61" spans="1:6" s="17" customFormat="1" ht="31.5">
      <c r="A61" s="146" t="s">
        <v>50</v>
      </c>
      <c r="B61" s="74" t="s">
        <v>34</v>
      </c>
      <c r="C61" s="53" t="s">
        <v>43</v>
      </c>
      <c r="D61" s="54">
        <v>14</v>
      </c>
      <c r="E61" s="60">
        <v>380</v>
      </c>
      <c r="F61" s="76">
        <f>D61*E61</f>
        <v>5320</v>
      </c>
    </row>
    <row r="62" spans="1:6" s="17" customFormat="1" ht="18.75">
      <c r="A62" s="146"/>
      <c r="B62" s="75"/>
      <c r="C62" s="53" t="s">
        <v>44</v>
      </c>
      <c r="D62" s="54">
        <v>25</v>
      </c>
      <c r="E62" s="60">
        <v>120</v>
      </c>
      <c r="F62" s="76">
        <f>D62*E62</f>
        <v>3000</v>
      </c>
    </row>
    <row r="63" spans="1:6" s="17" customFormat="1" ht="18.75">
      <c r="A63" s="146"/>
      <c r="B63" s="75"/>
      <c r="C63" s="61" t="s">
        <v>45</v>
      </c>
      <c r="D63" s="54">
        <v>25</v>
      </c>
      <c r="E63" s="60">
        <v>135</v>
      </c>
      <c r="F63" s="76">
        <f>D63*E63</f>
        <v>3375</v>
      </c>
    </row>
    <row r="64" spans="1:6" s="17" customFormat="1" ht="18.75">
      <c r="A64" s="146"/>
      <c r="B64" s="75"/>
      <c r="C64" s="53" t="s">
        <v>73</v>
      </c>
      <c r="D64" s="54">
        <v>15</v>
      </c>
      <c r="E64" s="60">
        <v>230</v>
      </c>
      <c r="F64" s="76">
        <f>D64*E64</f>
        <v>3450</v>
      </c>
    </row>
    <row r="65" spans="1:6" s="17" customFormat="1" ht="18.75">
      <c r="A65" s="146"/>
      <c r="B65" s="75"/>
      <c r="C65" s="62" t="s">
        <v>66</v>
      </c>
      <c r="D65" s="63">
        <v>2</v>
      </c>
      <c r="E65" s="64">
        <v>120</v>
      </c>
      <c r="F65" s="76">
        <f>D65*E65</f>
        <v>240</v>
      </c>
    </row>
    <row r="66" spans="1:6" s="17" customFormat="1" ht="18.75">
      <c r="A66" s="146"/>
      <c r="B66" s="65" t="s">
        <v>23</v>
      </c>
      <c r="C66" s="66"/>
      <c r="D66" s="54"/>
      <c r="E66" s="67"/>
      <c r="F66" s="77">
        <f>SUM(F61:F65)</f>
        <v>15385</v>
      </c>
    </row>
    <row r="67" spans="1:6" s="17" customFormat="1" ht="18.75">
      <c r="A67" s="147" t="s">
        <v>51</v>
      </c>
      <c r="B67" s="148" t="s">
        <v>32</v>
      </c>
      <c r="C67" s="108" t="s">
        <v>22</v>
      </c>
      <c r="D67" s="56">
        <v>30</v>
      </c>
      <c r="E67" s="57">
        <v>620</v>
      </c>
      <c r="F67" s="78">
        <f>D67*E67</f>
        <v>18600</v>
      </c>
    </row>
    <row r="68" spans="1:6" s="17" customFormat="1" ht="18.75">
      <c r="A68" s="146"/>
      <c r="B68" s="149"/>
      <c r="C68" s="38" t="s">
        <v>24</v>
      </c>
      <c r="D68" s="39">
        <v>3</v>
      </c>
      <c r="E68" s="40">
        <v>4000</v>
      </c>
      <c r="F68" s="76">
        <f>D68*E68</f>
        <v>12000</v>
      </c>
    </row>
    <row r="69" spans="1:7" s="18" customFormat="1" ht="18.75">
      <c r="A69" s="146"/>
      <c r="B69" s="149"/>
      <c r="C69" s="32" t="s">
        <v>33</v>
      </c>
      <c r="D69" s="33">
        <v>135</v>
      </c>
      <c r="E69" s="34">
        <v>100</v>
      </c>
      <c r="F69" s="76">
        <f>D69*E69</f>
        <v>13500</v>
      </c>
      <c r="G69" s="25"/>
    </row>
    <row r="70" spans="1:7" s="18" customFormat="1" ht="18.75">
      <c r="A70" s="146"/>
      <c r="B70" s="150"/>
      <c r="C70" s="32" t="s">
        <v>55</v>
      </c>
      <c r="D70" s="33">
        <v>135</v>
      </c>
      <c r="E70" s="34">
        <v>500</v>
      </c>
      <c r="F70" s="34">
        <f>D70*E70</f>
        <v>67500</v>
      </c>
      <c r="G70" s="25"/>
    </row>
    <row r="71" spans="1:6" s="17" customFormat="1" ht="18.75">
      <c r="A71" s="146"/>
      <c r="B71" s="52" t="s">
        <v>23</v>
      </c>
      <c r="C71" s="35"/>
      <c r="D71" s="33"/>
      <c r="E71" s="34"/>
      <c r="F71" s="68">
        <f>SUM(F67:F70)</f>
        <v>111600</v>
      </c>
    </row>
    <row r="72" spans="1:6" s="17" customFormat="1" ht="20.25">
      <c r="A72" s="69"/>
      <c r="B72" s="79" t="s">
        <v>30</v>
      </c>
      <c r="C72" s="70"/>
      <c r="D72" s="71"/>
      <c r="E72" s="72"/>
      <c r="F72" s="73">
        <f>F24+F30+F34+F40+F45+F50+F55+F60+F66+F71</f>
        <v>427815</v>
      </c>
    </row>
    <row r="79" ht="18.75">
      <c r="C79" s="3"/>
    </row>
  </sheetData>
  <sheetProtection/>
  <mergeCells count="22">
    <mergeCell ref="C1:F1"/>
    <mergeCell ref="A2:F2"/>
    <mergeCell ref="A4:F4"/>
    <mergeCell ref="A17:F17"/>
    <mergeCell ref="A25:A30"/>
    <mergeCell ref="B25:B29"/>
    <mergeCell ref="A56:A60"/>
    <mergeCell ref="B56:B58"/>
    <mergeCell ref="A31:A34"/>
    <mergeCell ref="B31:B33"/>
    <mergeCell ref="A35:A40"/>
    <mergeCell ref="B35:B39"/>
    <mergeCell ref="A61:A66"/>
    <mergeCell ref="A67:A71"/>
    <mergeCell ref="B67:B70"/>
    <mergeCell ref="B19:B23"/>
    <mergeCell ref="A19:A24"/>
    <mergeCell ref="B41:B44"/>
    <mergeCell ref="A41:A45"/>
    <mergeCell ref="A46:A50"/>
    <mergeCell ref="B46:B49"/>
    <mergeCell ref="A51:A55"/>
  </mergeCells>
  <hyperlinks>
    <hyperlink ref="C48" r:id="rId1" tooltip="Чай черный Akbar Gold подарочный набор" display="https://market.yandex.ru/product--chai-chernyi-akbar-gold-podarochnyi-nabor/443893409?show-uid=15725978406895503886616093&amp;nid=55897&amp;pricefrom=500&amp;context=search"/>
    <hyperlink ref="C53" r:id="rId2" tooltip="Чай черный Akbar Gold подарочный набор" display="https://market.yandex.ru/product--chai-chernyi-akbar-gold-podarochnyi-nabor/443893409?show-uid=15725978406895503886616093&amp;nid=55897&amp;pricefrom=500&amp;context=search"/>
  </hyperlinks>
  <printOptions/>
  <pageMargins left="0.7" right="0.7" top="0.75" bottom="0.75" header="0.3" footer="0.3"/>
  <pageSetup horizontalDpi="600" verticalDpi="600" orientation="landscape" paperSize="9" scale="65" r:id="rId3"/>
  <rowBreaks count="2" manualBreakCount="2">
    <brk id="16" max="5" man="1"/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="70" zoomScaleNormal="80" zoomScaleSheetLayoutView="70" zoomScalePageLayoutView="0" workbookViewId="0" topLeftCell="A10">
      <selection activeCell="A22" sqref="A22:F95"/>
    </sheetView>
  </sheetViews>
  <sheetFormatPr defaultColWidth="9.140625" defaultRowHeight="15"/>
  <cols>
    <col min="1" max="1" width="7.00390625" style="13" customWidth="1"/>
    <col min="2" max="2" width="65.8515625" style="17" customWidth="1"/>
    <col min="3" max="3" width="50.140625" style="1" customWidth="1"/>
    <col min="4" max="4" width="16.57421875" style="1" customWidth="1"/>
    <col min="5" max="5" width="16.140625" style="5" customWidth="1"/>
    <col min="6" max="6" width="22.28125" style="1" customWidth="1"/>
    <col min="7" max="7" width="36.00390625" style="128" customWidth="1"/>
    <col min="8" max="8" width="69.57421875" style="7" customWidth="1"/>
    <col min="9" max="9" width="20.28125" style="7" customWidth="1"/>
    <col min="10" max="13" width="9.140625" style="7" customWidth="1"/>
    <col min="14" max="16384" width="9.140625" style="7" customWidth="1"/>
  </cols>
  <sheetData>
    <row r="1" spans="1:9" ht="29.25" customHeight="1">
      <c r="A1" s="28"/>
      <c r="B1" s="8"/>
      <c r="C1" s="173" t="s">
        <v>108</v>
      </c>
      <c r="D1" s="173"/>
      <c r="E1" s="173"/>
      <c r="F1" s="173"/>
      <c r="G1" s="97"/>
      <c r="H1" s="97"/>
      <c r="I1" s="97"/>
    </row>
    <row r="2" spans="1:9" ht="33" customHeight="1">
      <c r="A2" s="28"/>
      <c r="B2" s="8"/>
      <c r="C2" s="178" t="s">
        <v>109</v>
      </c>
      <c r="D2" s="178"/>
      <c r="E2" s="178"/>
      <c r="F2" s="178"/>
      <c r="G2" s="97"/>
      <c r="H2" s="97"/>
      <c r="I2" s="97"/>
    </row>
    <row r="3" spans="1:6" ht="107.25" customHeight="1">
      <c r="A3" s="167" t="s">
        <v>65</v>
      </c>
      <c r="B3" s="167"/>
      <c r="C3" s="167"/>
      <c r="D3" s="167"/>
      <c r="E3" s="167"/>
      <c r="F3" s="167"/>
    </row>
    <row r="4" spans="1:8" s="1" customFormat="1" ht="75">
      <c r="A4" s="14" t="s">
        <v>0</v>
      </c>
      <c r="B4" s="27" t="s">
        <v>11</v>
      </c>
      <c r="C4" s="14" t="s">
        <v>12</v>
      </c>
      <c r="D4" s="14" t="s">
        <v>13</v>
      </c>
      <c r="E4" s="15" t="s">
        <v>14</v>
      </c>
      <c r="F4" s="16" t="s">
        <v>15</v>
      </c>
      <c r="G4" s="128"/>
      <c r="H4" s="1" t="s">
        <v>75</v>
      </c>
    </row>
    <row r="5" spans="1:15" s="1" customFormat="1" ht="18.75">
      <c r="A5" s="168" t="s">
        <v>40</v>
      </c>
      <c r="B5" s="169"/>
      <c r="C5" s="169"/>
      <c r="D5" s="169"/>
      <c r="E5" s="169"/>
      <c r="F5" s="170"/>
      <c r="G5" s="128"/>
      <c r="N5" s="174"/>
      <c r="O5" s="175"/>
    </row>
    <row r="6" spans="1:15" s="8" customFormat="1" ht="56.25">
      <c r="A6" s="3">
        <v>1</v>
      </c>
      <c r="B6" s="26" t="s">
        <v>36</v>
      </c>
      <c r="C6" s="3" t="s">
        <v>57</v>
      </c>
      <c r="D6" s="4" t="s">
        <v>4</v>
      </c>
      <c r="E6" s="12">
        <v>40.1</v>
      </c>
      <c r="F6" s="2">
        <v>36</v>
      </c>
      <c r="G6" s="6" t="s">
        <v>67</v>
      </c>
      <c r="H6" s="3" t="s">
        <v>61</v>
      </c>
      <c r="N6" s="176"/>
      <c r="O6" s="177"/>
    </row>
    <row r="7" spans="1:8" s="8" customFormat="1" ht="37.5">
      <c r="A7" s="9" t="s">
        <v>48</v>
      </c>
      <c r="B7" s="26" t="s">
        <v>2</v>
      </c>
      <c r="C7" s="3" t="s">
        <v>57</v>
      </c>
      <c r="D7" s="4" t="s">
        <v>4</v>
      </c>
      <c r="E7" s="12">
        <v>48.4</v>
      </c>
      <c r="F7" s="2">
        <v>108</v>
      </c>
      <c r="G7" s="6"/>
      <c r="H7" s="3" t="s">
        <v>9</v>
      </c>
    </row>
    <row r="8" spans="1:9" s="8" customFormat="1" ht="39" customHeight="1">
      <c r="A8" s="3">
        <v>3</v>
      </c>
      <c r="B8" s="29" t="s">
        <v>84</v>
      </c>
      <c r="C8" s="3" t="s">
        <v>57</v>
      </c>
      <c r="D8" s="4" t="s">
        <v>82</v>
      </c>
      <c r="E8" s="12">
        <v>18.8</v>
      </c>
      <c r="F8" s="109">
        <v>50</v>
      </c>
      <c r="G8" s="129" t="s">
        <v>83</v>
      </c>
      <c r="H8" s="3" t="s">
        <v>78</v>
      </c>
      <c r="I8" s="6"/>
    </row>
    <row r="9" spans="1:8" s="1" customFormat="1" ht="37.5">
      <c r="A9" s="3">
        <v>4</v>
      </c>
      <c r="B9" s="26" t="s">
        <v>42</v>
      </c>
      <c r="C9" s="3" t="s">
        <v>57</v>
      </c>
      <c r="D9" s="4" t="s">
        <v>16</v>
      </c>
      <c r="E9" s="12">
        <v>37.7</v>
      </c>
      <c r="F9" s="2">
        <v>40</v>
      </c>
      <c r="G9" s="22"/>
      <c r="H9" s="3" t="s">
        <v>8</v>
      </c>
    </row>
    <row r="10" spans="1:10" s="8" customFormat="1" ht="37.5">
      <c r="A10" s="9" t="s">
        <v>41</v>
      </c>
      <c r="B10" s="26" t="s">
        <v>31</v>
      </c>
      <c r="C10" s="3" t="s">
        <v>57</v>
      </c>
      <c r="D10" s="3" t="s">
        <v>5</v>
      </c>
      <c r="E10" s="12">
        <v>49.5</v>
      </c>
      <c r="F10" s="2">
        <v>40</v>
      </c>
      <c r="G10" s="6"/>
      <c r="H10" s="3" t="s">
        <v>39</v>
      </c>
      <c r="J10" s="11"/>
    </row>
    <row r="11" spans="1:10" s="113" customFormat="1" ht="37.5">
      <c r="A11" s="3">
        <v>6</v>
      </c>
      <c r="B11" s="137" t="s">
        <v>86</v>
      </c>
      <c r="C11" s="110" t="s">
        <v>57</v>
      </c>
      <c r="D11" s="110" t="s">
        <v>5</v>
      </c>
      <c r="E11" s="111">
        <v>78.3</v>
      </c>
      <c r="F11" s="112">
        <v>100</v>
      </c>
      <c r="G11" s="130" t="s">
        <v>85</v>
      </c>
      <c r="H11" s="110" t="s">
        <v>57</v>
      </c>
      <c r="J11" s="114"/>
    </row>
    <row r="12" spans="1:10" s="113" customFormat="1" ht="37.5">
      <c r="A12" s="3">
        <v>7</v>
      </c>
      <c r="B12" s="142" t="s">
        <v>99</v>
      </c>
      <c r="C12" s="110" t="s">
        <v>57</v>
      </c>
      <c r="D12" s="110" t="s">
        <v>100</v>
      </c>
      <c r="E12" s="111">
        <v>59</v>
      </c>
      <c r="F12" s="112">
        <v>100</v>
      </c>
      <c r="G12" s="130"/>
      <c r="H12" s="110"/>
      <c r="J12" s="114"/>
    </row>
    <row r="13" spans="1:8" ht="37.5">
      <c r="A13" s="9" t="s">
        <v>63</v>
      </c>
      <c r="B13" s="26" t="s">
        <v>3</v>
      </c>
      <c r="C13" s="3" t="s">
        <v>57</v>
      </c>
      <c r="D13" s="4" t="s">
        <v>6</v>
      </c>
      <c r="E13" s="12">
        <v>16.7</v>
      </c>
      <c r="F13" s="2">
        <v>48</v>
      </c>
      <c r="G13" s="6"/>
      <c r="H13" s="3" t="s">
        <v>57</v>
      </c>
    </row>
    <row r="14" spans="1:8" ht="18.75">
      <c r="A14" s="3">
        <v>9</v>
      </c>
      <c r="B14" s="137" t="s">
        <v>88</v>
      </c>
      <c r="C14" s="110" t="s">
        <v>89</v>
      </c>
      <c r="D14" s="138" t="s">
        <v>87</v>
      </c>
      <c r="E14" s="111">
        <v>11.3</v>
      </c>
      <c r="F14" s="112">
        <v>40</v>
      </c>
      <c r="G14" s="6"/>
      <c r="H14" s="3"/>
    </row>
    <row r="15" spans="1:8" s="8" customFormat="1" ht="37.5">
      <c r="A15" s="3">
        <v>10</v>
      </c>
      <c r="B15" s="26" t="s">
        <v>46</v>
      </c>
      <c r="C15" s="3" t="s">
        <v>57</v>
      </c>
      <c r="D15" s="4" t="s">
        <v>10</v>
      </c>
      <c r="E15" s="12">
        <v>12.6</v>
      </c>
      <c r="F15" s="2">
        <v>60</v>
      </c>
      <c r="G15" s="6"/>
      <c r="H15" s="3" t="s">
        <v>58</v>
      </c>
    </row>
    <row r="16" spans="1:8" s="8" customFormat="1" ht="56.25">
      <c r="A16" s="9" t="s">
        <v>101</v>
      </c>
      <c r="B16" s="29" t="s">
        <v>69</v>
      </c>
      <c r="C16" s="3" t="s">
        <v>57</v>
      </c>
      <c r="D16" s="4" t="s">
        <v>10</v>
      </c>
      <c r="E16" s="12">
        <v>30.1</v>
      </c>
      <c r="F16" s="2">
        <v>40</v>
      </c>
      <c r="G16" s="6" t="s">
        <v>68</v>
      </c>
      <c r="H16" s="3" t="s">
        <v>59</v>
      </c>
    </row>
    <row r="17" spans="1:8" ht="37.5">
      <c r="A17" s="3">
        <v>12</v>
      </c>
      <c r="B17" s="26" t="s">
        <v>34</v>
      </c>
      <c r="C17" s="3" t="s">
        <v>57</v>
      </c>
      <c r="D17" s="4" t="s">
        <v>7</v>
      </c>
      <c r="E17" s="12">
        <v>15.4</v>
      </c>
      <c r="F17" s="3">
        <v>40</v>
      </c>
      <c r="G17" s="6"/>
      <c r="H17" s="3" t="s">
        <v>60</v>
      </c>
    </row>
    <row r="18" spans="1:8" ht="37.5">
      <c r="A18" s="3">
        <v>13</v>
      </c>
      <c r="B18" s="26" t="s">
        <v>32</v>
      </c>
      <c r="C18" s="3" t="s">
        <v>57</v>
      </c>
      <c r="D18" s="4" t="s">
        <v>35</v>
      </c>
      <c r="E18" s="12">
        <v>48.6</v>
      </c>
      <c r="F18" s="3">
        <v>135</v>
      </c>
      <c r="G18" s="6"/>
      <c r="H18" s="3" t="s">
        <v>57</v>
      </c>
    </row>
    <row r="19" spans="1:8" ht="18.75">
      <c r="A19" s="80"/>
      <c r="B19" s="81" t="s">
        <v>1</v>
      </c>
      <c r="C19" s="82"/>
      <c r="D19" s="83"/>
      <c r="E19" s="84">
        <f>SUM(E6:E18)</f>
        <v>466.50000000000006</v>
      </c>
      <c r="F19" s="85">
        <f>SUM(F6:F18)</f>
        <v>837</v>
      </c>
      <c r="G19" s="6">
        <v>427.9</v>
      </c>
      <c r="H19" s="141">
        <f>G19-E19</f>
        <v>-38.60000000000008</v>
      </c>
    </row>
    <row r="20" spans="1:8" ht="18.75">
      <c r="A20" s="87"/>
      <c r="B20" s="88"/>
      <c r="C20" s="89"/>
      <c r="D20" s="90"/>
      <c r="E20" s="91"/>
      <c r="F20" s="92"/>
      <c r="G20" s="6"/>
      <c r="H20" s="6"/>
    </row>
    <row r="21" spans="1:6" ht="37.5" customHeight="1">
      <c r="A21" s="171" t="s">
        <v>56</v>
      </c>
      <c r="B21" s="171"/>
      <c r="C21" s="171"/>
      <c r="D21" s="171"/>
      <c r="E21" s="171"/>
      <c r="F21" s="171"/>
    </row>
    <row r="22" spans="1:7" s="17" customFormat="1" ht="37.5">
      <c r="A22" s="190" t="s">
        <v>17</v>
      </c>
      <c r="B22" s="191" t="s">
        <v>11</v>
      </c>
      <c r="C22" s="192" t="s">
        <v>18</v>
      </c>
      <c r="D22" s="190" t="s">
        <v>19</v>
      </c>
      <c r="E22" s="190" t="s">
        <v>20</v>
      </c>
      <c r="F22" s="190" t="s">
        <v>21</v>
      </c>
      <c r="G22" s="131"/>
    </row>
    <row r="23" spans="1:7" s="17" customFormat="1" ht="18.75">
      <c r="A23" s="165">
        <v>1</v>
      </c>
      <c r="B23" s="193" t="s">
        <v>36</v>
      </c>
      <c r="C23" s="32" t="s">
        <v>22</v>
      </c>
      <c r="D23" s="33">
        <v>1</v>
      </c>
      <c r="E23" s="34">
        <v>620</v>
      </c>
      <c r="F23" s="34">
        <f>D23*E23</f>
        <v>620</v>
      </c>
      <c r="G23" s="132"/>
    </row>
    <row r="24" spans="1:7" s="17" customFormat="1" ht="18.75">
      <c r="A24" s="165"/>
      <c r="B24" s="193"/>
      <c r="C24" s="32" t="s">
        <v>33</v>
      </c>
      <c r="D24" s="33">
        <v>12</v>
      </c>
      <c r="E24" s="34">
        <v>100</v>
      </c>
      <c r="F24" s="34">
        <f>D24*E24</f>
        <v>1200</v>
      </c>
      <c r="G24" s="131"/>
    </row>
    <row r="25" spans="1:7" s="17" customFormat="1" ht="18.75">
      <c r="A25" s="165"/>
      <c r="B25" s="193"/>
      <c r="C25" s="32" t="s">
        <v>38</v>
      </c>
      <c r="D25" s="33">
        <v>12</v>
      </c>
      <c r="E25" s="34">
        <v>1500</v>
      </c>
      <c r="F25" s="34">
        <f>D25*E25</f>
        <v>18000</v>
      </c>
      <c r="G25" s="131"/>
    </row>
    <row r="26" spans="1:7" s="17" customFormat="1" ht="18.75">
      <c r="A26" s="165"/>
      <c r="B26" s="193"/>
      <c r="C26" s="32" t="s">
        <v>29</v>
      </c>
      <c r="D26" s="33">
        <v>3</v>
      </c>
      <c r="E26" s="34">
        <v>750</v>
      </c>
      <c r="F26" s="34">
        <f>D26*E26</f>
        <v>2250</v>
      </c>
      <c r="G26" s="131"/>
    </row>
    <row r="27" spans="1:7" s="17" customFormat="1" ht="18.75">
      <c r="A27" s="165"/>
      <c r="B27" s="193"/>
      <c r="C27" s="32" t="s">
        <v>55</v>
      </c>
      <c r="D27" s="33">
        <v>36</v>
      </c>
      <c r="E27" s="34">
        <v>500</v>
      </c>
      <c r="F27" s="34">
        <f>D27*E27</f>
        <v>18000</v>
      </c>
      <c r="G27" s="131"/>
    </row>
    <row r="28" spans="1:7" s="24" customFormat="1" ht="18.75">
      <c r="A28" s="165"/>
      <c r="B28" s="52" t="s">
        <v>23</v>
      </c>
      <c r="C28" s="35"/>
      <c r="D28" s="36"/>
      <c r="E28" s="37"/>
      <c r="F28" s="37">
        <f>SUM(F23:F27)</f>
        <v>40070</v>
      </c>
      <c r="G28" s="133"/>
    </row>
    <row r="29" spans="1:7" s="17" customFormat="1" ht="18.75">
      <c r="A29" s="146" t="s">
        <v>48</v>
      </c>
      <c r="B29" s="194" t="s">
        <v>2</v>
      </c>
      <c r="C29" s="32" t="s">
        <v>22</v>
      </c>
      <c r="D29" s="33">
        <v>36</v>
      </c>
      <c r="E29" s="34">
        <v>620</v>
      </c>
      <c r="F29" s="34">
        <f>D29*E29</f>
        <v>22320</v>
      </c>
      <c r="G29" s="131"/>
    </row>
    <row r="30" spans="1:7" s="17" customFormat="1" ht="20.25" customHeight="1">
      <c r="A30" s="146"/>
      <c r="B30" s="194"/>
      <c r="C30" s="32" t="s">
        <v>24</v>
      </c>
      <c r="D30" s="33">
        <v>3</v>
      </c>
      <c r="E30" s="34">
        <v>4000</v>
      </c>
      <c r="F30" s="34">
        <f>D30*E30</f>
        <v>12000</v>
      </c>
      <c r="G30" s="131"/>
    </row>
    <row r="31" spans="1:7" s="17" customFormat="1" ht="18.75">
      <c r="A31" s="146"/>
      <c r="B31" s="194"/>
      <c r="C31" s="32" t="s">
        <v>95</v>
      </c>
      <c r="D31" s="33">
        <v>100</v>
      </c>
      <c r="E31" s="34">
        <v>40</v>
      </c>
      <c r="F31" s="34">
        <f>D31*E31</f>
        <v>4000</v>
      </c>
      <c r="G31" s="179"/>
    </row>
    <row r="32" spans="1:7" s="18" customFormat="1" ht="18.75">
      <c r="A32" s="146"/>
      <c r="B32" s="194"/>
      <c r="C32" s="32" t="s">
        <v>33</v>
      </c>
      <c r="D32" s="33">
        <v>100</v>
      </c>
      <c r="E32" s="34">
        <v>100</v>
      </c>
      <c r="F32" s="34">
        <f>D32*E32</f>
        <v>10000</v>
      </c>
      <c r="G32" s="136"/>
    </row>
    <row r="33" spans="1:7" s="17" customFormat="1" ht="18.75">
      <c r="A33" s="146"/>
      <c r="B33" s="52" t="s">
        <v>23</v>
      </c>
      <c r="C33" s="35"/>
      <c r="D33" s="33"/>
      <c r="E33" s="34"/>
      <c r="F33" s="37">
        <f>SUM(F29:F32)</f>
        <v>48320</v>
      </c>
      <c r="G33" s="131"/>
    </row>
    <row r="34" spans="1:8" s="23" customFormat="1" ht="18.75">
      <c r="A34" s="195" t="s">
        <v>47</v>
      </c>
      <c r="B34" s="172" t="s">
        <v>79</v>
      </c>
      <c r="C34" s="118" t="s">
        <v>71</v>
      </c>
      <c r="D34" s="121">
        <v>3</v>
      </c>
      <c r="E34" s="115">
        <v>4000</v>
      </c>
      <c r="F34" s="115">
        <f>D34*E34</f>
        <v>12000</v>
      </c>
      <c r="G34" s="180" t="s">
        <v>80</v>
      </c>
      <c r="H34" s="122"/>
    </row>
    <row r="35" spans="1:8" s="23" customFormat="1" ht="18.75">
      <c r="A35" s="195"/>
      <c r="B35" s="172"/>
      <c r="C35" s="196" t="s">
        <v>22</v>
      </c>
      <c r="D35" s="116">
        <v>3</v>
      </c>
      <c r="E35" s="117">
        <v>620</v>
      </c>
      <c r="F35" s="115">
        <f>D35*E35</f>
        <v>1860</v>
      </c>
      <c r="G35" s="180"/>
      <c r="H35" s="122"/>
    </row>
    <row r="36" spans="1:8" s="23" customFormat="1" ht="18.75">
      <c r="A36" s="195"/>
      <c r="B36" s="172"/>
      <c r="C36" s="118" t="s">
        <v>33</v>
      </c>
      <c r="D36" s="119">
        <v>9</v>
      </c>
      <c r="E36" s="115">
        <v>100</v>
      </c>
      <c r="F36" s="115">
        <f>D36*E36</f>
        <v>900</v>
      </c>
      <c r="G36" s="180"/>
      <c r="H36" s="122"/>
    </row>
    <row r="37" spans="1:8" s="23" customFormat="1" ht="18.75" customHeight="1">
      <c r="A37" s="195"/>
      <c r="B37" s="172"/>
      <c r="C37" s="110" t="s">
        <v>81</v>
      </c>
      <c r="D37" s="121">
        <v>50</v>
      </c>
      <c r="E37" s="123">
        <v>80</v>
      </c>
      <c r="F37" s="115">
        <f>D37*E37</f>
        <v>4000</v>
      </c>
      <c r="G37" s="180"/>
      <c r="H37" s="122"/>
    </row>
    <row r="38" spans="1:8" s="120" customFormat="1" ht="18.75">
      <c r="A38" s="195"/>
      <c r="B38" s="124" t="s">
        <v>23</v>
      </c>
      <c r="C38" s="125"/>
      <c r="D38" s="126"/>
      <c r="E38" s="123"/>
      <c r="F38" s="127">
        <f>SUM(F34:F37)</f>
        <v>18760</v>
      </c>
      <c r="G38" s="134"/>
      <c r="H38" s="122"/>
    </row>
    <row r="39" spans="1:7" s="17" customFormat="1" ht="18.75">
      <c r="A39" s="165">
        <v>4</v>
      </c>
      <c r="B39" s="194" t="s">
        <v>26</v>
      </c>
      <c r="C39" s="145" t="s">
        <v>22</v>
      </c>
      <c r="D39" s="44">
        <v>10</v>
      </c>
      <c r="E39" s="45">
        <v>620</v>
      </c>
      <c r="F39" s="45">
        <f>D39*E39</f>
        <v>6200</v>
      </c>
      <c r="G39" s="131"/>
    </row>
    <row r="40" spans="1:7" s="17" customFormat="1" ht="18.75">
      <c r="A40" s="165"/>
      <c r="B40" s="194"/>
      <c r="C40" s="145" t="s">
        <v>33</v>
      </c>
      <c r="D40" s="44">
        <v>30</v>
      </c>
      <c r="E40" s="45">
        <v>100</v>
      </c>
      <c r="F40" s="45">
        <f>D40*E40</f>
        <v>3000</v>
      </c>
      <c r="G40" s="131"/>
    </row>
    <row r="41" spans="1:7" s="17" customFormat="1" ht="18.75">
      <c r="A41" s="165"/>
      <c r="B41" s="194"/>
      <c r="C41" s="145" t="s">
        <v>24</v>
      </c>
      <c r="D41" s="44">
        <v>1</v>
      </c>
      <c r="E41" s="45">
        <v>4000</v>
      </c>
      <c r="F41" s="45">
        <f>D41*E41</f>
        <v>4000</v>
      </c>
      <c r="G41" s="131"/>
    </row>
    <row r="42" spans="1:7" s="17" customFormat="1" ht="18.75">
      <c r="A42" s="165"/>
      <c r="B42" s="194"/>
      <c r="C42" s="32" t="s">
        <v>55</v>
      </c>
      <c r="D42" s="44">
        <v>40</v>
      </c>
      <c r="E42" s="45">
        <v>500</v>
      </c>
      <c r="F42" s="45">
        <f>D42*E42</f>
        <v>20000</v>
      </c>
      <c r="G42" s="131"/>
    </row>
    <row r="43" spans="1:7" s="17" customFormat="1" ht="18.75">
      <c r="A43" s="165"/>
      <c r="B43" s="194"/>
      <c r="C43" s="145" t="s">
        <v>53</v>
      </c>
      <c r="D43" s="44">
        <v>3</v>
      </c>
      <c r="E43" s="45">
        <v>1500</v>
      </c>
      <c r="F43" s="45">
        <f>D43*E43</f>
        <v>4500</v>
      </c>
      <c r="G43" s="131"/>
    </row>
    <row r="44" spans="1:7" s="24" customFormat="1" ht="18.75">
      <c r="A44" s="165"/>
      <c r="B44" s="52" t="s">
        <v>23</v>
      </c>
      <c r="C44" s="35"/>
      <c r="D44" s="36"/>
      <c r="E44" s="37"/>
      <c r="F44" s="37">
        <f>SUM(F39:F43)</f>
        <v>37700</v>
      </c>
      <c r="G44" s="181"/>
    </row>
    <row r="45" spans="1:7" s="17" customFormat="1" ht="18.75">
      <c r="A45" s="165">
        <v>5</v>
      </c>
      <c r="B45" s="194" t="s">
        <v>31</v>
      </c>
      <c r="C45" s="32" t="s">
        <v>22</v>
      </c>
      <c r="D45" s="33">
        <v>8</v>
      </c>
      <c r="E45" s="34">
        <v>620</v>
      </c>
      <c r="F45" s="34">
        <f>D45*E45</f>
        <v>4960</v>
      </c>
      <c r="G45" s="182"/>
    </row>
    <row r="46" spans="1:7" s="17" customFormat="1" ht="18.75">
      <c r="A46" s="165"/>
      <c r="B46" s="194"/>
      <c r="C46" s="32" t="s">
        <v>27</v>
      </c>
      <c r="D46" s="33">
        <v>40</v>
      </c>
      <c r="E46" s="34">
        <v>100</v>
      </c>
      <c r="F46" s="34">
        <f>D46*E46</f>
        <v>4000</v>
      </c>
      <c r="G46" s="183"/>
    </row>
    <row r="47" spans="1:7" s="17" customFormat="1" ht="18.75">
      <c r="A47" s="165"/>
      <c r="B47" s="194"/>
      <c r="C47" s="32" t="s">
        <v>37</v>
      </c>
      <c r="D47" s="33">
        <v>3</v>
      </c>
      <c r="E47" s="34">
        <v>1500</v>
      </c>
      <c r="F47" s="34">
        <f>D47*E47</f>
        <v>4500</v>
      </c>
      <c r="G47" s="131"/>
    </row>
    <row r="48" spans="1:7" s="17" customFormat="1" ht="18.75">
      <c r="A48" s="165"/>
      <c r="B48" s="194"/>
      <c r="C48" s="32" t="s">
        <v>54</v>
      </c>
      <c r="D48" s="33">
        <v>40</v>
      </c>
      <c r="E48" s="34">
        <v>900</v>
      </c>
      <c r="F48" s="34">
        <f>D48*E48</f>
        <v>36000</v>
      </c>
      <c r="G48" s="131"/>
    </row>
    <row r="49" spans="1:7" s="24" customFormat="1" ht="18.75">
      <c r="A49" s="165"/>
      <c r="B49" s="52" t="s">
        <v>23</v>
      </c>
      <c r="C49" s="35"/>
      <c r="D49" s="36"/>
      <c r="E49" s="37"/>
      <c r="F49" s="37">
        <f>SUM(F45:F48)</f>
        <v>49460</v>
      </c>
      <c r="G49" s="133"/>
    </row>
    <row r="50" spans="1:7" s="17" customFormat="1" ht="18.75">
      <c r="A50" s="165">
        <v>6</v>
      </c>
      <c r="B50" s="197" t="s">
        <v>86</v>
      </c>
      <c r="C50" s="143" t="s">
        <v>104</v>
      </c>
      <c r="D50" s="143">
        <v>1</v>
      </c>
      <c r="E50" s="143" t="s">
        <v>105</v>
      </c>
      <c r="F50" s="144">
        <v>60450</v>
      </c>
      <c r="G50" s="17" t="s">
        <v>107</v>
      </c>
    </row>
    <row r="51" spans="1:6" s="17" customFormat="1" ht="19.5" thickBot="1">
      <c r="A51" s="165"/>
      <c r="B51" s="197"/>
      <c r="C51" s="143" t="s">
        <v>106</v>
      </c>
      <c r="D51" s="143"/>
      <c r="E51" s="143"/>
      <c r="F51" s="143"/>
    </row>
    <row r="52" spans="1:7" s="17" customFormat="1" ht="19.5" thickBot="1">
      <c r="A52" s="165"/>
      <c r="B52" s="197"/>
      <c r="C52" s="32" t="s">
        <v>22</v>
      </c>
      <c r="D52" s="33">
        <v>3</v>
      </c>
      <c r="E52" s="34">
        <v>620</v>
      </c>
      <c r="F52" s="34">
        <f>D52*E52</f>
        <v>1860</v>
      </c>
      <c r="G52" s="184" t="s">
        <v>93</v>
      </c>
    </row>
    <row r="53" spans="1:7" s="17" customFormat="1" ht="18.75">
      <c r="A53" s="165"/>
      <c r="B53" s="197"/>
      <c r="C53" s="32" t="s">
        <v>27</v>
      </c>
      <c r="D53" s="33">
        <v>15</v>
      </c>
      <c r="E53" s="34">
        <v>100</v>
      </c>
      <c r="F53" s="34">
        <f>D53*E53</f>
        <v>1500</v>
      </c>
      <c r="G53" s="184" t="s">
        <v>94</v>
      </c>
    </row>
    <row r="54" spans="1:7" s="17" customFormat="1" ht="18.75">
      <c r="A54" s="165"/>
      <c r="B54" s="197"/>
      <c r="C54" s="32" t="s">
        <v>55</v>
      </c>
      <c r="D54" s="33">
        <v>15</v>
      </c>
      <c r="E54" s="34">
        <v>500</v>
      </c>
      <c r="F54" s="34">
        <f>D54*E54</f>
        <v>7500</v>
      </c>
      <c r="G54" s="185" t="s">
        <v>91</v>
      </c>
    </row>
    <row r="55" spans="1:7" s="17" customFormat="1" ht="19.5" thickBot="1">
      <c r="A55" s="165"/>
      <c r="B55" s="197"/>
      <c r="C55" s="32" t="s">
        <v>95</v>
      </c>
      <c r="D55" s="33">
        <v>100</v>
      </c>
      <c r="E55" s="34">
        <v>40</v>
      </c>
      <c r="F55" s="34">
        <f>D55*E55</f>
        <v>4000</v>
      </c>
      <c r="G55" s="186" t="s">
        <v>92</v>
      </c>
    </row>
    <row r="56" spans="1:7" s="17" customFormat="1" ht="19.5" thickBot="1">
      <c r="A56" s="165"/>
      <c r="B56" s="197"/>
      <c r="C56" s="198" t="s">
        <v>90</v>
      </c>
      <c r="D56" s="139">
        <v>100</v>
      </c>
      <c r="E56" s="34">
        <v>30</v>
      </c>
      <c r="F56" s="34">
        <f>D56*E56</f>
        <v>3000</v>
      </c>
      <c r="G56" s="186"/>
    </row>
    <row r="57" spans="1:7" s="24" customFormat="1" ht="18.75">
      <c r="A57" s="165"/>
      <c r="B57" s="52" t="s">
        <v>23</v>
      </c>
      <c r="C57" s="35"/>
      <c r="D57" s="36"/>
      <c r="E57" s="37"/>
      <c r="F57" s="37">
        <f>SUM(F50:F56)</f>
        <v>78310</v>
      </c>
      <c r="G57" s="187"/>
    </row>
    <row r="58" spans="1:7" s="17" customFormat="1" ht="18.75">
      <c r="A58" s="165">
        <v>7</v>
      </c>
      <c r="B58" s="197" t="s">
        <v>99</v>
      </c>
      <c r="C58" s="145" t="s">
        <v>24</v>
      </c>
      <c r="D58" s="44">
        <v>5</v>
      </c>
      <c r="E58" s="45">
        <v>4000</v>
      </c>
      <c r="F58" s="45">
        <f>D58*E58</f>
        <v>20000</v>
      </c>
      <c r="G58" s="131"/>
    </row>
    <row r="59" spans="1:7" s="17" customFormat="1" ht="18.75">
      <c r="A59" s="165"/>
      <c r="B59" s="197"/>
      <c r="C59" s="32" t="s">
        <v>22</v>
      </c>
      <c r="D59" s="33">
        <v>26</v>
      </c>
      <c r="E59" s="34">
        <v>620</v>
      </c>
      <c r="F59" s="34">
        <f>D59*E59</f>
        <v>16120</v>
      </c>
      <c r="G59" s="131"/>
    </row>
    <row r="60" spans="1:7" s="17" customFormat="1" ht="18.75">
      <c r="A60" s="165"/>
      <c r="B60" s="197"/>
      <c r="C60" s="32" t="s">
        <v>27</v>
      </c>
      <c r="D60" s="33">
        <v>26</v>
      </c>
      <c r="E60" s="34">
        <v>100</v>
      </c>
      <c r="F60" s="34">
        <f>D60*E60</f>
        <v>2600</v>
      </c>
      <c r="G60" s="131"/>
    </row>
    <row r="61" spans="1:7" s="17" customFormat="1" ht="18.75">
      <c r="A61" s="165"/>
      <c r="B61" s="197"/>
      <c r="C61" s="32" t="s">
        <v>38</v>
      </c>
      <c r="D61" s="33">
        <v>12</v>
      </c>
      <c r="E61" s="34">
        <v>1500</v>
      </c>
      <c r="F61" s="34">
        <f>D61*E61</f>
        <v>18000</v>
      </c>
      <c r="G61" s="131"/>
    </row>
    <row r="62" spans="1:7" s="17" customFormat="1" ht="18.75">
      <c r="A62" s="165"/>
      <c r="B62" s="197"/>
      <c r="C62" s="32" t="s">
        <v>29</v>
      </c>
      <c r="D62" s="33">
        <v>3</v>
      </c>
      <c r="E62" s="34">
        <v>750</v>
      </c>
      <c r="F62" s="34">
        <f>D62*E62</f>
        <v>2250</v>
      </c>
      <c r="G62" s="131"/>
    </row>
    <row r="63" spans="1:7" s="24" customFormat="1" ht="18.75">
      <c r="A63" s="165"/>
      <c r="B63" s="52" t="s">
        <v>23</v>
      </c>
      <c r="C63" s="35"/>
      <c r="D63" s="36"/>
      <c r="E63" s="37"/>
      <c r="F63" s="37">
        <f>SUM(F58:F62)</f>
        <v>58970</v>
      </c>
      <c r="G63" s="133"/>
    </row>
    <row r="64" spans="1:7" s="17" customFormat="1" ht="18.75">
      <c r="A64" s="165">
        <v>8</v>
      </c>
      <c r="B64" s="194" t="s">
        <v>25</v>
      </c>
      <c r="C64" s="32" t="s">
        <v>22</v>
      </c>
      <c r="D64" s="33">
        <v>4</v>
      </c>
      <c r="E64" s="34">
        <v>620</v>
      </c>
      <c r="F64" s="34">
        <f>D64*E64</f>
        <v>2480</v>
      </c>
      <c r="G64" s="131"/>
    </row>
    <row r="65" spans="1:7" s="17" customFormat="1" ht="18.75">
      <c r="A65" s="165"/>
      <c r="B65" s="194"/>
      <c r="C65" s="32" t="s">
        <v>27</v>
      </c>
      <c r="D65" s="33">
        <v>12</v>
      </c>
      <c r="E65" s="34">
        <v>100</v>
      </c>
      <c r="F65" s="34">
        <f>D65*E65</f>
        <v>1200</v>
      </c>
      <c r="G65" s="131"/>
    </row>
    <row r="66" spans="1:7" s="17" customFormat="1" ht="18.75">
      <c r="A66" s="165"/>
      <c r="B66" s="194"/>
      <c r="C66" s="32" t="s">
        <v>62</v>
      </c>
      <c r="D66" s="33">
        <v>12</v>
      </c>
      <c r="E66" s="34">
        <v>600</v>
      </c>
      <c r="F66" s="34">
        <f>D66*E66</f>
        <v>7200</v>
      </c>
      <c r="G66" s="131"/>
    </row>
    <row r="67" spans="1:7" s="17" customFormat="1" ht="18.75">
      <c r="A67" s="165"/>
      <c r="B67" s="194"/>
      <c r="C67" s="199" t="s">
        <v>44</v>
      </c>
      <c r="D67" s="54">
        <v>48</v>
      </c>
      <c r="E67" s="55">
        <v>120</v>
      </c>
      <c r="F67" s="34">
        <f>D67*E67</f>
        <v>5760</v>
      </c>
      <c r="G67" s="131"/>
    </row>
    <row r="68" spans="1:7" s="24" customFormat="1" ht="18.75">
      <c r="A68" s="165"/>
      <c r="B68" s="52" t="s">
        <v>23</v>
      </c>
      <c r="C68" s="35"/>
      <c r="D68" s="36"/>
      <c r="E68" s="37"/>
      <c r="F68" s="37">
        <f>SUM(F64:F67)</f>
        <v>16640</v>
      </c>
      <c r="G68" s="133"/>
    </row>
    <row r="69" spans="1:7" s="17" customFormat="1" ht="18.75">
      <c r="A69" s="165">
        <v>9</v>
      </c>
      <c r="B69" s="197" t="s">
        <v>96</v>
      </c>
      <c r="C69" s="32" t="s">
        <v>22</v>
      </c>
      <c r="D69" s="33">
        <v>4</v>
      </c>
      <c r="E69" s="34">
        <v>620</v>
      </c>
      <c r="F69" s="34">
        <f>D69*E69</f>
        <v>2480</v>
      </c>
      <c r="G69" s="188" t="s">
        <v>97</v>
      </c>
    </row>
    <row r="70" spans="1:7" s="17" customFormat="1" ht="18.75">
      <c r="A70" s="165"/>
      <c r="B70" s="197"/>
      <c r="C70" s="32" t="s">
        <v>27</v>
      </c>
      <c r="D70" s="33">
        <v>12</v>
      </c>
      <c r="E70" s="34">
        <v>100</v>
      </c>
      <c r="F70" s="34">
        <f>D70*E70</f>
        <v>1200</v>
      </c>
      <c r="G70" s="188" t="s">
        <v>98</v>
      </c>
    </row>
    <row r="71" spans="1:7" s="17" customFormat="1" ht="18.75">
      <c r="A71" s="165"/>
      <c r="B71" s="197"/>
      <c r="C71" s="32" t="s">
        <v>55</v>
      </c>
      <c r="D71" s="33">
        <v>12</v>
      </c>
      <c r="E71" s="34">
        <v>500</v>
      </c>
      <c r="F71" s="34">
        <f>D71*E71</f>
        <v>6000</v>
      </c>
      <c r="G71" s="188"/>
    </row>
    <row r="72" spans="1:7" s="17" customFormat="1" ht="18.75">
      <c r="A72" s="165"/>
      <c r="B72" s="197"/>
      <c r="C72" s="32" t="s">
        <v>95</v>
      </c>
      <c r="D72" s="33">
        <v>40</v>
      </c>
      <c r="E72" s="34">
        <v>40</v>
      </c>
      <c r="F72" s="34">
        <f>D72*E72</f>
        <v>1600</v>
      </c>
      <c r="G72" s="188"/>
    </row>
    <row r="73" spans="1:7" s="24" customFormat="1" ht="18.75">
      <c r="A73" s="165"/>
      <c r="B73" s="52" t="s">
        <v>23</v>
      </c>
      <c r="C73" s="35"/>
      <c r="D73" s="36"/>
      <c r="E73" s="37"/>
      <c r="F73" s="37">
        <f>SUM(F69:F72)</f>
        <v>11280</v>
      </c>
      <c r="G73" s="189"/>
    </row>
    <row r="74" spans="1:7" s="17" customFormat="1" ht="31.5">
      <c r="A74" s="146" t="s">
        <v>51</v>
      </c>
      <c r="B74" s="200" t="s">
        <v>46</v>
      </c>
      <c r="C74" s="104" t="s">
        <v>22</v>
      </c>
      <c r="D74" s="33">
        <v>2</v>
      </c>
      <c r="E74" s="34">
        <v>620</v>
      </c>
      <c r="F74" s="34">
        <f>D74*E74</f>
        <v>1240</v>
      </c>
      <c r="G74" s="135"/>
    </row>
    <row r="75" spans="1:8" s="17" customFormat="1" ht="18.75">
      <c r="A75" s="146"/>
      <c r="B75" s="200"/>
      <c r="C75" s="104" t="s">
        <v>33</v>
      </c>
      <c r="D75" s="33">
        <v>6</v>
      </c>
      <c r="E75" s="34">
        <v>100</v>
      </c>
      <c r="F75" s="34">
        <f>D75*E75</f>
        <v>600</v>
      </c>
      <c r="G75" s="135"/>
      <c r="H75" s="21"/>
    </row>
    <row r="76" spans="1:8" s="17" customFormat="1" ht="18.75">
      <c r="A76" s="146"/>
      <c r="B76" s="200"/>
      <c r="C76" s="104" t="s">
        <v>62</v>
      </c>
      <c r="D76" s="33">
        <v>6</v>
      </c>
      <c r="E76" s="34">
        <v>600</v>
      </c>
      <c r="F76" s="34">
        <f>D76*E76</f>
        <v>3600</v>
      </c>
      <c r="G76" s="135"/>
      <c r="H76" s="21"/>
    </row>
    <row r="77" spans="1:8" s="17" customFormat="1" ht="18.75">
      <c r="A77" s="146"/>
      <c r="B77" s="200"/>
      <c r="C77" s="199" t="s">
        <v>44</v>
      </c>
      <c r="D77" s="54">
        <v>60</v>
      </c>
      <c r="E77" s="55">
        <v>120</v>
      </c>
      <c r="F77" s="34">
        <f>D77*E77</f>
        <v>7200</v>
      </c>
      <c r="G77" s="135"/>
      <c r="H77" s="21"/>
    </row>
    <row r="78" spans="1:8" s="17" customFormat="1" ht="18.75">
      <c r="A78" s="146"/>
      <c r="B78" s="52" t="s">
        <v>23</v>
      </c>
      <c r="C78" s="105"/>
      <c r="D78" s="36"/>
      <c r="E78" s="37"/>
      <c r="F78" s="37">
        <f>SUM(F74:F77)</f>
        <v>12640</v>
      </c>
      <c r="G78" s="135"/>
      <c r="H78" s="21"/>
    </row>
    <row r="79" spans="1:7" s="17" customFormat="1" ht="18.75">
      <c r="A79" s="165">
        <v>11</v>
      </c>
      <c r="B79" s="194" t="s">
        <v>69</v>
      </c>
      <c r="C79" s="104" t="s">
        <v>22</v>
      </c>
      <c r="D79" s="33">
        <v>4</v>
      </c>
      <c r="E79" s="34">
        <v>620</v>
      </c>
      <c r="F79" s="34">
        <f>D79*E79</f>
        <v>2480</v>
      </c>
      <c r="G79" s="131"/>
    </row>
    <row r="80" spans="1:7" s="17" customFormat="1" ht="18.75">
      <c r="A80" s="165"/>
      <c r="B80" s="194"/>
      <c r="C80" s="104" t="s">
        <v>27</v>
      </c>
      <c r="D80" s="33">
        <v>12</v>
      </c>
      <c r="E80" s="34">
        <v>100</v>
      </c>
      <c r="F80" s="34">
        <f>D80*E80</f>
        <v>1200</v>
      </c>
      <c r="G80" s="131"/>
    </row>
    <row r="81" spans="1:7" s="17" customFormat="1" ht="18.75">
      <c r="A81" s="165"/>
      <c r="B81" s="194"/>
      <c r="C81" s="104" t="s">
        <v>28</v>
      </c>
      <c r="D81" s="33">
        <v>12</v>
      </c>
      <c r="E81" s="34">
        <v>2200</v>
      </c>
      <c r="F81" s="34">
        <f>D81*E81</f>
        <v>26400</v>
      </c>
      <c r="G81" s="131"/>
    </row>
    <row r="82" spans="1:7" s="17" customFormat="1" ht="18.75">
      <c r="A82" s="165"/>
      <c r="B82" s="201"/>
      <c r="C82" s="199" t="s">
        <v>44</v>
      </c>
      <c r="D82" s="33">
        <v>40</v>
      </c>
      <c r="E82" s="34">
        <v>120</v>
      </c>
      <c r="F82" s="34">
        <f>D82*E82</f>
        <v>4800</v>
      </c>
      <c r="G82" s="131"/>
    </row>
    <row r="83" spans="1:7" s="24" customFormat="1" ht="18.75">
      <c r="A83" s="165"/>
      <c r="B83" s="52" t="s">
        <v>23</v>
      </c>
      <c r="C83" s="105"/>
      <c r="D83" s="36"/>
      <c r="E83" s="37"/>
      <c r="F83" s="37">
        <f>SUM(F79:F81)</f>
        <v>30080</v>
      </c>
      <c r="G83" s="133"/>
    </row>
    <row r="84" spans="1:7" s="17" customFormat="1" ht="31.5">
      <c r="A84" s="146" t="s">
        <v>103</v>
      </c>
      <c r="B84" s="200" t="s">
        <v>34</v>
      </c>
      <c r="C84" s="199" t="s">
        <v>43</v>
      </c>
      <c r="D84" s="54">
        <v>14</v>
      </c>
      <c r="E84" s="60">
        <v>380</v>
      </c>
      <c r="F84" s="34">
        <f>D84*E84</f>
        <v>5320</v>
      </c>
      <c r="G84" s="131"/>
    </row>
    <row r="85" spans="1:7" s="17" customFormat="1" ht="18.75">
      <c r="A85" s="146"/>
      <c r="B85" s="200"/>
      <c r="C85" s="199" t="s">
        <v>44</v>
      </c>
      <c r="D85" s="54">
        <v>25</v>
      </c>
      <c r="E85" s="60">
        <v>120</v>
      </c>
      <c r="F85" s="34">
        <f>D85*E85</f>
        <v>3000</v>
      </c>
      <c r="G85" s="131"/>
    </row>
    <row r="86" spans="1:7" s="17" customFormat="1" ht="18.75">
      <c r="A86" s="146"/>
      <c r="B86" s="200"/>
      <c r="C86" s="202" t="s">
        <v>45</v>
      </c>
      <c r="D86" s="54">
        <v>25</v>
      </c>
      <c r="E86" s="60">
        <v>135</v>
      </c>
      <c r="F86" s="34">
        <f>D86*E86</f>
        <v>3375</v>
      </c>
      <c r="G86" s="131"/>
    </row>
    <row r="87" spans="1:7" s="17" customFormat="1" ht="18.75">
      <c r="A87" s="146"/>
      <c r="B87" s="200"/>
      <c r="C87" s="199" t="s">
        <v>73</v>
      </c>
      <c r="D87" s="54">
        <v>15</v>
      </c>
      <c r="E87" s="60">
        <v>230</v>
      </c>
      <c r="F87" s="34">
        <f>D87*E87</f>
        <v>3450</v>
      </c>
      <c r="G87" s="131"/>
    </row>
    <row r="88" spans="1:7" s="17" customFormat="1" ht="18.75">
      <c r="A88" s="146"/>
      <c r="B88" s="200"/>
      <c r="C88" s="199" t="s">
        <v>66</v>
      </c>
      <c r="D88" s="54">
        <v>2</v>
      </c>
      <c r="E88" s="60">
        <v>120</v>
      </c>
      <c r="F88" s="34">
        <f>D88*E88</f>
        <v>240</v>
      </c>
      <c r="G88" s="131"/>
    </row>
    <row r="89" spans="1:7" s="17" customFormat="1" ht="18.75">
      <c r="A89" s="146"/>
      <c r="B89" s="65" t="s">
        <v>23</v>
      </c>
      <c r="C89" s="66"/>
      <c r="D89" s="54"/>
      <c r="E89" s="67"/>
      <c r="F89" s="37">
        <f>SUM(F84:F88)</f>
        <v>15385</v>
      </c>
      <c r="G89" s="131"/>
    </row>
    <row r="90" spans="1:7" s="17" customFormat="1" ht="18.75">
      <c r="A90" s="146" t="s">
        <v>102</v>
      </c>
      <c r="B90" s="193" t="s">
        <v>32</v>
      </c>
      <c r="C90" s="104" t="s">
        <v>22</v>
      </c>
      <c r="D90" s="33">
        <v>30</v>
      </c>
      <c r="E90" s="34">
        <v>620</v>
      </c>
      <c r="F90" s="34">
        <f>D90*E90</f>
        <v>18600</v>
      </c>
      <c r="G90" s="131"/>
    </row>
    <row r="91" spans="1:7" s="17" customFormat="1" ht="18.75">
      <c r="A91" s="146"/>
      <c r="B91" s="193"/>
      <c r="C91" s="32" t="s">
        <v>24</v>
      </c>
      <c r="D91" s="33">
        <v>3</v>
      </c>
      <c r="E91" s="34">
        <v>4000</v>
      </c>
      <c r="F91" s="34">
        <f>D91*E91</f>
        <v>12000</v>
      </c>
      <c r="G91" s="131"/>
    </row>
    <row r="92" spans="1:7" s="18" customFormat="1" ht="18.75">
      <c r="A92" s="146"/>
      <c r="B92" s="193"/>
      <c r="C92" s="32" t="s">
        <v>33</v>
      </c>
      <c r="D92" s="33">
        <v>30</v>
      </c>
      <c r="E92" s="34">
        <v>100</v>
      </c>
      <c r="F92" s="34">
        <f>D92*E92</f>
        <v>3000</v>
      </c>
      <c r="G92" s="136"/>
    </row>
    <row r="93" spans="1:7" s="18" customFormat="1" ht="18.75">
      <c r="A93" s="146"/>
      <c r="B93" s="193"/>
      <c r="C93" s="32" t="s">
        <v>55</v>
      </c>
      <c r="D93" s="33">
        <v>30</v>
      </c>
      <c r="E93" s="34">
        <v>500</v>
      </c>
      <c r="F93" s="34">
        <f>D93*E93</f>
        <v>15000</v>
      </c>
      <c r="G93" s="136"/>
    </row>
    <row r="94" spans="1:7" s="17" customFormat="1" ht="18.75">
      <c r="A94" s="146"/>
      <c r="B94" s="52" t="s">
        <v>23</v>
      </c>
      <c r="C94" s="35"/>
      <c r="D94" s="33"/>
      <c r="E94" s="34"/>
      <c r="F94" s="68">
        <f>SUM(F90:F93)</f>
        <v>48600</v>
      </c>
      <c r="G94" s="131"/>
    </row>
    <row r="95" spans="1:9" s="17" customFormat="1" ht="20.25">
      <c r="A95" s="203"/>
      <c r="B95" s="204" t="s">
        <v>30</v>
      </c>
      <c r="C95" s="205"/>
      <c r="D95" s="206"/>
      <c r="E95" s="207"/>
      <c r="F95" s="207">
        <f>F28+F33+F38+F44+F49+F57+F63+F68+F73+F78+F83+F89+F94</f>
        <v>466215</v>
      </c>
      <c r="G95" s="131">
        <v>427815</v>
      </c>
      <c r="H95" s="140">
        <f>F95-G95</f>
        <v>38400</v>
      </c>
      <c r="I95" s="140"/>
    </row>
    <row r="102" ht="18.75">
      <c r="C102" s="3"/>
    </row>
  </sheetData>
  <sheetProtection/>
  <mergeCells count="31">
    <mergeCell ref="A69:A73"/>
    <mergeCell ref="B69:B72"/>
    <mergeCell ref="A58:A63"/>
    <mergeCell ref="A84:A89"/>
    <mergeCell ref="A90:A94"/>
    <mergeCell ref="B90:B93"/>
    <mergeCell ref="A79:A83"/>
    <mergeCell ref="B79:B81"/>
    <mergeCell ref="N5:O5"/>
    <mergeCell ref="N6:O6"/>
    <mergeCell ref="B64:B67"/>
    <mergeCell ref="A74:A78"/>
    <mergeCell ref="A45:A49"/>
    <mergeCell ref="A64:A68"/>
    <mergeCell ref="C1:F1"/>
    <mergeCell ref="A3:F3"/>
    <mergeCell ref="A5:F5"/>
    <mergeCell ref="A21:F21"/>
    <mergeCell ref="A23:A28"/>
    <mergeCell ref="B58:B62"/>
    <mergeCell ref="A39:A44"/>
    <mergeCell ref="B39:B43"/>
    <mergeCell ref="C2:F2"/>
    <mergeCell ref="B23:B27"/>
    <mergeCell ref="A29:A33"/>
    <mergeCell ref="B29:B32"/>
    <mergeCell ref="A34:A38"/>
    <mergeCell ref="B34:B37"/>
    <mergeCell ref="A50:A57"/>
    <mergeCell ref="B50:B56"/>
    <mergeCell ref="B45:B48"/>
  </mergeCells>
  <hyperlinks>
    <hyperlink ref="C76" r:id="rId1" tooltip="Чай черный Akbar Gold подарочный набор" display="https://market.yandex.ru/product--chai-chernyi-akbar-gold-podarochnyi-nabor/443893409?show-uid=15725978406895503886616093&amp;nid=55897&amp;pricefrom=500&amp;context=search"/>
    <hyperlink ref="C66" r:id="rId2" tooltip="Чай черный Akbar Gold подарочный набор" display="https://market.yandex.ru/product--chai-chernyi-akbar-gold-podarochnyi-nabor/443893409?show-uid=15725978406895503886616093&amp;nid=55897&amp;pricefrom=500&amp;context=search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3"/>
  <rowBreaks count="2" manualBreakCount="2">
    <brk id="19" max="5" man="1"/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4" sqref="E4:F14"/>
    </sheetView>
  </sheetViews>
  <sheetFormatPr defaultColWidth="9.140625" defaultRowHeight="15"/>
  <cols>
    <col min="2" max="2" width="50.7109375" style="0" customWidth="1"/>
    <col min="3" max="3" width="45.421875" style="0" customWidth="1"/>
    <col min="4" max="4" width="27.28125" style="101" customWidth="1"/>
    <col min="5" max="5" width="24.140625" style="101" customWidth="1"/>
    <col min="6" max="6" width="20.140625" style="0" customWidth="1"/>
  </cols>
  <sheetData>
    <row r="1" ht="18.75">
      <c r="B1" s="102" t="s">
        <v>64</v>
      </c>
    </row>
    <row r="2" spans="1:6" s="1" customFormat="1" ht="56.25">
      <c r="A2" s="14" t="s">
        <v>0</v>
      </c>
      <c r="B2" s="27" t="s">
        <v>11</v>
      </c>
      <c r="C2" s="14" t="s">
        <v>12</v>
      </c>
      <c r="D2" s="14" t="s">
        <v>13</v>
      </c>
      <c r="E2" s="15" t="s">
        <v>14</v>
      </c>
      <c r="F2" s="96" t="s">
        <v>15</v>
      </c>
    </row>
    <row r="3" spans="1:6" s="1" customFormat="1" ht="18.75">
      <c r="A3" s="168" t="s">
        <v>40</v>
      </c>
      <c r="B3" s="169"/>
      <c r="C3" s="169"/>
      <c r="D3" s="169"/>
      <c r="E3" s="169"/>
      <c r="F3" s="170"/>
    </row>
    <row r="4" spans="1:8" s="8" customFormat="1" ht="18.75">
      <c r="A4" s="3">
        <v>1</v>
      </c>
      <c r="B4" s="26"/>
      <c r="C4" s="3"/>
      <c r="D4" s="4"/>
      <c r="E4" s="12"/>
      <c r="F4" s="2"/>
      <c r="G4" s="6"/>
      <c r="H4" s="6"/>
    </row>
    <row r="5" spans="1:8" s="1" customFormat="1" ht="26.25">
      <c r="A5" s="9" t="s">
        <v>48</v>
      </c>
      <c r="B5" s="26"/>
      <c r="C5" s="3"/>
      <c r="D5" s="4"/>
      <c r="E5" s="12"/>
      <c r="F5" s="2"/>
      <c r="G5" s="22"/>
      <c r="H5" s="6"/>
    </row>
    <row r="6" spans="1:10" s="8" customFormat="1" ht="18.75">
      <c r="A6" s="3">
        <v>3</v>
      </c>
      <c r="B6" s="26"/>
      <c r="C6" s="3"/>
      <c r="D6" s="4"/>
      <c r="E6" s="12"/>
      <c r="F6" s="2"/>
      <c r="G6" s="10"/>
      <c r="H6" s="10"/>
      <c r="J6" s="11"/>
    </row>
    <row r="7" spans="1:10" s="8" customFormat="1" ht="18.75">
      <c r="A7" s="3">
        <v>4</v>
      </c>
      <c r="B7" s="26"/>
      <c r="C7" s="3"/>
      <c r="D7" s="4"/>
      <c r="E7" s="12"/>
      <c r="F7" s="2"/>
      <c r="G7" s="10"/>
      <c r="H7" s="10"/>
      <c r="J7" s="11"/>
    </row>
    <row r="8" spans="1:8" s="7" customFormat="1" ht="18.75">
      <c r="A8" s="9" t="s">
        <v>41</v>
      </c>
      <c r="B8" s="26"/>
      <c r="C8" s="3"/>
      <c r="D8" s="4"/>
      <c r="E8" s="12"/>
      <c r="F8" s="2"/>
      <c r="G8" s="6"/>
      <c r="H8" s="6"/>
    </row>
    <row r="9" spans="1:8" s="8" customFormat="1" ht="18.75">
      <c r="A9" s="3">
        <v>6</v>
      </c>
      <c r="B9" s="26"/>
      <c r="C9" s="3"/>
      <c r="D9" s="4"/>
      <c r="E9" s="12"/>
      <c r="F9" s="2"/>
      <c r="G9" s="6"/>
      <c r="H9" s="6"/>
    </row>
    <row r="10" spans="1:8" s="8" customFormat="1" ht="18.75">
      <c r="A10" s="3">
        <v>7</v>
      </c>
      <c r="B10" s="29"/>
      <c r="C10" s="3"/>
      <c r="D10" s="4"/>
      <c r="E10" s="12"/>
      <c r="F10" s="2"/>
      <c r="G10" s="6"/>
      <c r="H10" s="6"/>
    </row>
    <row r="11" spans="1:8" s="7" customFormat="1" ht="18.75">
      <c r="A11" s="9" t="s">
        <v>63</v>
      </c>
      <c r="B11" s="26"/>
      <c r="C11" s="3"/>
      <c r="D11" s="4"/>
      <c r="E11" s="12"/>
      <c r="F11" s="3"/>
      <c r="G11" s="6"/>
      <c r="H11" s="6"/>
    </row>
    <row r="12" spans="1:8" s="7" customFormat="1" ht="18.75">
      <c r="A12" s="4"/>
      <c r="B12" s="27" t="s">
        <v>1</v>
      </c>
      <c r="C12" s="3"/>
      <c r="D12" s="98"/>
      <c r="E12" s="99"/>
      <c r="F12" s="100"/>
      <c r="G12" s="6"/>
      <c r="H12" s="6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2020-12-18T09:00:20Z</cp:lastPrinted>
  <dcterms:created xsi:type="dcterms:W3CDTF">2012-03-14T06:23:01Z</dcterms:created>
  <dcterms:modified xsi:type="dcterms:W3CDTF">2020-12-18T09:01:07Z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